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Desktop\29.03.23\"/>
    </mc:Choice>
  </mc:AlternateContent>
  <bookViews>
    <workbookView xWindow="0" yWindow="0" windowWidth="20490" windowHeight="6765" tabRatio="646" activeTab="4"/>
  </bookViews>
  <sheets>
    <sheet name="Budget guideline " sheetId="43" r:id="rId1"/>
    <sheet name="1.Budget Template-MJF-EU" sheetId="34" r:id="rId2"/>
    <sheet name="Extra sheet for calculation PNG" sheetId="37" state="hidden" r:id="rId3"/>
    <sheet name="2.Justification" sheetId="39" r:id="rId4"/>
    <sheet name="3. Gender Budget" sheetId="41" r:id="rId5"/>
  </sheets>
  <externalReferences>
    <externalReference r:id="rId6"/>
    <externalReference r:id="rId7"/>
    <externalReference r:id="rId8"/>
    <externalReference r:id="rId9"/>
    <externalReference r:id="rId10"/>
    <externalReference r:id="rId11"/>
    <externalReference r:id="rId12"/>
  </externalReferences>
  <definedNames>
    <definedName name="__rat2">'[1]O-Bens'!#REF!</definedName>
    <definedName name="_xlnm._FilterDatabase" localSheetId="1" hidden="1">'1.Budget Template-MJF-EU'!$A$5:$S$196</definedName>
    <definedName name="_rat2">'[2]O-Bens'!#REF!</definedName>
    <definedName name="_Toc43949294" localSheetId="0">'Budget guideline '!#REF!</definedName>
    <definedName name="aa">'[2]O-Bens'!#REF!</definedName>
    <definedName name="bb">'[2]O-Bens'!#REF!</definedName>
    <definedName name="bba">'[3]O-Bens'!#REF!</definedName>
    <definedName name="ben">'[4]O-Bens'!#REF!</definedName>
    <definedName name="DDD">'[5]O-Bens'!#REF!</definedName>
    <definedName name="nn">'[5]O-Bens'!#REF!</definedName>
    <definedName name="_xlnm.Print_Area" localSheetId="1">'1.Budget Template-MJF-EU'!$A$56:$B$181</definedName>
    <definedName name="_xlnm.Print_Area" localSheetId="4">'3. Gender Budget'!$A$1:$I$48</definedName>
    <definedName name="Program" localSheetId="1">#REF!</definedName>
    <definedName name="Program">#REF!</definedName>
    <definedName name="QAZ">'[2]O-Bens'!#REF!</definedName>
    <definedName name="QQ">'[2]O-Bens'!#REF!</definedName>
    <definedName name="rate">'[5]O-Bens'!#REF!</definedName>
    <definedName name="rate1">'[5]O-Bens'!#REF!</definedName>
    <definedName name="rate2">'[5]O-Bens'!#REF!</definedName>
    <definedName name="rate3">'[5]O-Bens'!#REF!</definedName>
    <definedName name="Salary" localSheetId="1">#REF!</definedName>
    <definedName name="Salary">#REF!</definedName>
    <definedName name="SALIM">'[2]O-Bens'!#REF!</definedName>
    <definedName name="sss">'[6]O-Bens'!#REF!</definedName>
    <definedName name="total1">'[5]O-Bens'!#REF!</definedName>
    <definedName name="total2">'[5]O-Bens'!#REF!</definedName>
    <definedName name="VVVV">'[5]O-Bens'!#REF!</definedName>
    <definedName name="Z_913EDF2B_D796_4451_9DB9_A902841B443B_.wvu.PrintArea" localSheetId="1" hidden="1">'1.Budget Template-MJF-EU'!$B$6:$J$183</definedName>
    <definedName name="Z_F1BDF3DC_3A5A_4306_8C8E_CE2E405ED839_.wvu.PrintArea" localSheetId="1" hidden="1">'1.Budget Template-MJF-EU'!$B$6:$J$183</definedName>
  </definedNames>
  <calcPr calcId="152511"/>
  <customWorkbookViews>
    <customWorkbookView name="florean - Personal View" guid="{F1BDF3DC-3A5A-4306-8C8E-CE2E405ED839}" mergeInterval="0" personalView="1" maximized="1" windowWidth="835" windowHeight="367" activeSheetId="2"/>
    <customWorkbookView name="Agneta Lindqvist - Personal View" guid="{913EDF2B-D796-4451-9DB9-A902841B443B}" mergeInterval="0" personalView="1" maximized="1" windowWidth="1020" windowHeight="57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34" l="1"/>
  <c r="M23" i="34"/>
  <c r="M24" i="34"/>
  <c r="M25" i="34"/>
  <c r="M26" i="34"/>
  <c r="M27" i="34"/>
  <c r="M28" i="34"/>
  <c r="G23" i="41" l="1"/>
  <c r="G26" i="41"/>
  <c r="G27" i="41"/>
  <c r="G28" i="41"/>
  <c r="G29" i="41"/>
  <c r="G30" i="41"/>
  <c r="G31" i="41"/>
  <c r="G32" i="41"/>
  <c r="G33" i="41"/>
  <c r="G34" i="41"/>
  <c r="G35" i="41"/>
  <c r="G36" i="41"/>
  <c r="G14" i="41"/>
  <c r="G15" i="41"/>
  <c r="G16" i="41"/>
  <c r="B35" i="41"/>
  <c r="A35" i="41"/>
  <c r="B34" i="41"/>
  <c r="A34" i="41"/>
  <c r="B33" i="41"/>
  <c r="A33" i="41"/>
  <c r="B32" i="41"/>
  <c r="A32" i="41"/>
  <c r="B31" i="41"/>
  <c r="A31" i="41"/>
  <c r="B30" i="41"/>
  <c r="A30" i="41"/>
  <c r="B29" i="41"/>
  <c r="A29" i="41"/>
  <c r="B28" i="41"/>
  <c r="A28" i="41"/>
  <c r="B27" i="41"/>
  <c r="A27" i="41"/>
  <c r="B26" i="41"/>
  <c r="A26" i="41"/>
  <c r="B25" i="41"/>
  <c r="A25" i="41"/>
  <c r="B24" i="41"/>
  <c r="A24" i="41"/>
  <c r="B23" i="41"/>
  <c r="A23" i="41"/>
  <c r="A22" i="41"/>
  <c r="B21" i="41"/>
  <c r="A21" i="41"/>
  <c r="B20" i="41"/>
  <c r="A20" i="41"/>
  <c r="B19" i="41"/>
  <c r="A19" i="41"/>
  <c r="B18" i="41"/>
  <c r="A18" i="41"/>
  <c r="A16" i="41"/>
  <c r="A15" i="41"/>
  <c r="A14" i="41"/>
  <c r="A13" i="41"/>
  <c r="A12" i="41"/>
  <c r="A11" i="41"/>
  <c r="A10" i="41"/>
  <c r="G25" i="41"/>
  <c r="G24" i="41"/>
  <c r="G22" i="41"/>
  <c r="C22" i="41"/>
  <c r="G21" i="41"/>
  <c r="G20" i="41"/>
  <c r="G19" i="41"/>
  <c r="G18" i="41"/>
  <c r="G13" i="41"/>
  <c r="G12" i="41"/>
  <c r="G11" i="41"/>
  <c r="B10" i="41"/>
  <c r="H22" i="41" l="1"/>
  <c r="I22" i="41" s="1"/>
  <c r="L188" i="34" l="1"/>
  <c r="D22" i="41" l="1"/>
  <c r="S133" i="34"/>
  <c r="P133" i="34"/>
  <c r="M133" i="34"/>
  <c r="J133" i="34"/>
  <c r="E180" i="34" l="1"/>
  <c r="D180" i="34"/>
  <c r="E179" i="34"/>
  <c r="D179" i="34"/>
  <c r="E178" i="34"/>
  <c r="D178" i="34"/>
  <c r="E177" i="34"/>
  <c r="D177" i="34"/>
  <c r="E176" i="34"/>
  <c r="D176" i="34"/>
  <c r="S178" i="34"/>
  <c r="P178" i="34"/>
  <c r="M178" i="34"/>
  <c r="J178" i="34"/>
  <c r="S177" i="34"/>
  <c r="P177" i="34"/>
  <c r="M177" i="34"/>
  <c r="J177" i="34"/>
  <c r="S176" i="34"/>
  <c r="P176" i="34"/>
  <c r="M176" i="34"/>
  <c r="J176" i="34"/>
  <c r="S171" i="34"/>
  <c r="P171" i="34"/>
  <c r="M171" i="34"/>
  <c r="J171" i="34"/>
  <c r="S169" i="34"/>
  <c r="P169" i="34"/>
  <c r="M169" i="34"/>
  <c r="J169" i="34"/>
  <c r="S168" i="34"/>
  <c r="P168" i="34"/>
  <c r="M168" i="34"/>
  <c r="J168" i="34"/>
  <c r="S167" i="34"/>
  <c r="P167" i="34"/>
  <c r="M167" i="34"/>
  <c r="J167" i="34"/>
  <c r="S166" i="34"/>
  <c r="P166" i="34"/>
  <c r="M166" i="34"/>
  <c r="J166" i="34"/>
  <c r="S165" i="34"/>
  <c r="P165" i="34"/>
  <c r="M165" i="34"/>
  <c r="J165" i="34"/>
  <c r="S164" i="34"/>
  <c r="P164" i="34"/>
  <c r="M164" i="34"/>
  <c r="J164" i="34"/>
  <c r="S162" i="34"/>
  <c r="P162" i="34"/>
  <c r="M162" i="34"/>
  <c r="J162" i="34"/>
  <c r="S161" i="34"/>
  <c r="P161" i="34"/>
  <c r="M161" i="34"/>
  <c r="J161" i="34"/>
  <c r="S160" i="34"/>
  <c r="P160" i="34"/>
  <c r="M160" i="34"/>
  <c r="J160" i="34"/>
  <c r="S159" i="34"/>
  <c r="P159" i="34"/>
  <c r="M159" i="34"/>
  <c r="J159" i="34"/>
  <c r="S158" i="34"/>
  <c r="P158" i="34"/>
  <c r="M158" i="34"/>
  <c r="J158" i="34"/>
  <c r="S157" i="34"/>
  <c r="P157" i="34"/>
  <c r="M157" i="34"/>
  <c r="J157" i="34"/>
  <c r="S155" i="34"/>
  <c r="P155" i="34"/>
  <c r="M155" i="34"/>
  <c r="J155" i="34"/>
  <c r="S154" i="34"/>
  <c r="P154" i="34"/>
  <c r="M154" i="34"/>
  <c r="J154" i="34"/>
  <c r="S153" i="34"/>
  <c r="P153" i="34"/>
  <c r="M153" i="34"/>
  <c r="J153" i="34"/>
  <c r="S152" i="34"/>
  <c r="P152" i="34"/>
  <c r="M152" i="34"/>
  <c r="J152" i="34"/>
  <c r="S151" i="34"/>
  <c r="P151" i="34"/>
  <c r="M151" i="34"/>
  <c r="J151" i="34"/>
  <c r="E171" i="34"/>
  <c r="D171" i="34"/>
  <c r="E170" i="34"/>
  <c r="D170" i="34"/>
  <c r="E169" i="34"/>
  <c r="D169" i="34"/>
  <c r="E168" i="34"/>
  <c r="D168" i="34"/>
  <c r="E167" i="34"/>
  <c r="D167" i="34"/>
  <c r="E166" i="34"/>
  <c r="D166" i="34"/>
  <c r="E165" i="34"/>
  <c r="D165" i="34"/>
  <c r="E164" i="34"/>
  <c r="D164" i="34"/>
  <c r="E163" i="34"/>
  <c r="D163" i="34"/>
  <c r="E162" i="34"/>
  <c r="D162" i="34"/>
  <c r="E161" i="34"/>
  <c r="D161" i="34"/>
  <c r="E160" i="34"/>
  <c r="D160" i="34"/>
  <c r="E159" i="34"/>
  <c r="D159" i="34"/>
  <c r="E158" i="34"/>
  <c r="D158" i="34"/>
  <c r="E157" i="34"/>
  <c r="D157" i="34"/>
  <c r="E156" i="34"/>
  <c r="D156" i="34"/>
  <c r="E155" i="34"/>
  <c r="D155" i="34"/>
  <c r="E154" i="34"/>
  <c r="D154" i="34"/>
  <c r="E153" i="34"/>
  <c r="D153" i="34"/>
  <c r="E152" i="34"/>
  <c r="D152" i="34"/>
  <c r="E151" i="34"/>
  <c r="D151" i="34"/>
  <c r="E142" i="34"/>
  <c r="D142" i="34"/>
  <c r="S142" i="34"/>
  <c r="P142" i="34"/>
  <c r="M142" i="34"/>
  <c r="J142" i="34"/>
  <c r="D147" i="34"/>
  <c r="S148" i="34"/>
  <c r="P148" i="34"/>
  <c r="M148" i="34"/>
  <c r="J148" i="34"/>
  <c r="S146" i="34"/>
  <c r="P146" i="34"/>
  <c r="M146" i="34"/>
  <c r="J146" i="34"/>
  <c r="S145" i="34"/>
  <c r="P145" i="34"/>
  <c r="M145" i="34"/>
  <c r="J145" i="34"/>
  <c r="S144" i="34"/>
  <c r="P144" i="34"/>
  <c r="M144" i="34"/>
  <c r="J144" i="34"/>
  <c r="S143" i="34"/>
  <c r="P143" i="34"/>
  <c r="M143" i="34"/>
  <c r="J143" i="34"/>
  <c r="E148" i="34"/>
  <c r="D148" i="34"/>
  <c r="E147" i="34"/>
  <c r="E146" i="34"/>
  <c r="D146" i="34"/>
  <c r="E145" i="34"/>
  <c r="D145" i="34"/>
  <c r="E144" i="34"/>
  <c r="D144" i="34"/>
  <c r="E143" i="34"/>
  <c r="D143" i="34"/>
  <c r="E137" i="34"/>
  <c r="E136" i="34"/>
  <c r="D136" i="34"/>
  <c r="E135" i="34"/>
  <c r="D135" i="34"/>
  <c r="E134" i="34"/>
  <c r="D134" i="34"/>
  <c r="E133" i="34"/>
  <c r="F133" i="34" s="1"/>
  <c r="S138" i="34"/>
  <c r="P138" i="34"/>
  <c r="M138" i="34"/>
  <c r="J138" i="34"/>
  <c r="S137" i="34"/>
  <c r="P137" i="34"/>
  <c r="M137" i="34"/>
  <c r="J137" i="34"/>
  <c r="S136" i="34"/>
  <c r="P136" i="34"/>
  <c r="M136" i="34"/>
  <c r="J136" i="34"/>
  <c r="S135" i="34"/>
  <c r="P135" i="34"/>
  <c r="M135" i="34"/>
  <c r="J135" i="34"/>
  <c r="S134" i="34"/>
  <c r="P134" i="34"/>
  <c r="M134" i="34"/>
  <c r="J134" i="34"/>
  <c r="D137" i="34"/>
  <c r="F137" i="34" s="1"/>
  <c r="E129" i="34"/>
  <c r="D129" i="34"/>
  <c r="E128" i="34"/>
  <c r="D128" i="34"/>
  <c r="E127" i="34"/>
  <c r="D127" i="34"/>
  <c r="E126" i="34"/>
  <c r="E125" i="34"/>
  <c r="D125" i="34"/>
  <c r="E124" i="34"/>
  <c r="D124" i="34"/>
  <c r="S130" i="34"/>
  <c r="P130" i="34"/>
  <c r="M130" i="34"/>
  <c r="J130" i="34"/>
  <c r="S129" i="34"/>
  <c r="P129" i="34"/>
  <c r="M129" i="34"/>
  <c r="J129" i="34"/>
  <c r="S128" i="34"/>
  <c r="P128" i="34"/>
  <c r="M128" i="34"/>
  <c r="J128" i="34"/>
  <c r="S127" i="34"/>
  <c r="P127" i="34"/>
  <c r="M127" i="34"/>
  <c r="J127" i="34"/>
  <c r="S126" i="34"/>
  <c r="P126" i="34"/>
  <c r="M126" i="34"/>
  <c r="J126" i="34"/>
  <c r="S125" i="34"/>
  <c r="P125" i="34"/>
  <c r="M125" i="34"/>
  <c r="J125" i="34"/>
  <c r="S124" i="34"/>
  <c r="P124" i="34"/>
  <c r="P131" i="34" s="1"/>
  <c r="M124" i="34"/>
  <c r="M131" i="34" s="1"/>
  <c r="J124" i="34"/>
  <c r="J131" i="34" s="1"/>
  <c r="S131" i="34"/>
  <c r="S121" i="34"/>
  <c r="P121" i="34"/>
  <c r="M121" i="34"/>
  <c r="J121" i="34"/>
  <c r="S120" i="34"/>
  <c r="P120" i="34"/>
  <c r="M120" i="34"/>
  <c r="J120" i="34"/>
  <c r="S119" i="34"/>
  <c r="P119" i="34"/>
  <c r="M119" i="34"/>
  <c r="J119" i="34"/>
  <c r="S118" i="34"/>
  <c r="P118" i="34"/>
  <c r="M118" i="34"/>
  <c r="J118" i="34"/>
  <c r="S117" i="34"/>
  <c r="P117" i="34"/>
  <c r="M117" i="34"/>
  <c r="J117" i="34"/>
  <c r="S116" i="34"/>
  <c r="P116" i="34"/>
  <c r="M116" i="34"/>
  <c r="J116" i="34"/>
  <c r="S115" i="34"/>
  <c r="P115" i="34"/>
  <c r="M115" i="34"/>
  <c r="J115" i="34"/>
  <c r="S114" i="34"/>
  <c r="P114" i="34"/>
  <c r="M114" i="34"/>
  <c r="J114" i="34"/>
  <c r="E121" i="34"/>
  <c r="E120" i="34"/>
  <c r="D120" i="34"/>
  <c r="E119" i="34"/>
  <c r="D119" i="34"/>
  <c r="E118" i="34"/>
  <c r="D118" i="34"/>
  <c r="E117" i="34"/>
  <c r="E116" i="34"/>
  <c r="D116" i="34"/>
  <c r="E115" i="34"/>
  <c r="D115" i="34"/>
  <c r="E114" i="34"/>
  <c r="D114" i="34"/>
  <c r="E111" i="34"/>
  <c r="E110" i="34"/>
  <c r="D110" i="34"/>
  <c r="E109" i="34"/>
  <c r="D109" i="34"/>
  <c r="E108" i="34"/>
  <c r="D108" i="34"/>
  <c r="E107" i="34"/>
  <c r="E106" i="34"/>
  <c r="D106" i="34"/>
  <c r="E105" i="34"/>
  <c r="D105" i="34"/>
  <c r="E104" i="34"/>
  <c r="D104" i="34"/>
  <c r="S111" i="34"/>
  <c r="P111" i="34"/>
  <c r="M111" i="34"/>
  <c r="J111" i="34"/>
  <c r="S110" i="34"/>
  <c r="P110" i="34"/>
  <c r="M110" i="34"/>
  <c r="J110" i="34"/>
  <c r="S109" i="34"/>
  <c r="P109" i="34"/>
  <c r="M109" i="34"/>
  <c r="J109" i="34"/>
  <c r="S108" i="34"/>
  <c r="P108" i="34"/>
  <c r="M108" i="34"/>
  <c r="J108" i="34"/>
  <c r="S107" i="34"/>
  <c r="P107" i="34"/>
  <c r="M107" i="34"/>
  <c r="J107" i="34"/>
  <c r="S106" i="34"/>
  <c r="P106" i="34"/>
  <c r="M106" i="34"/>
  <c r="J106" i="34"/>
  <c r="S105" i="34"/>
  <c r="P105" i="34"/>
  <c r="M105" i="34"/>
  <c r="J105" i="34"/>
  <c r="S104" i="34"/>
  <c r="P104" i="34"/>
  <c r="M104" i="34"/>
  <c r="J104" i="34"/>
  <c r="S99" i="34"/>
  <c r="P99" i="34"/>
  <c r="M99" i="34"/>
  <c r="J99" i="34"/>
  <c r="S98" i="34"/>
  <c r="P98" i="34"/>
  <c r="M98" i="34"/>
  <c r="J98" i="34"/>
  <c r="S97" i="34"/>
  <c r="P97" i="34"/>
  <c r="M97" i="34"/>
  <c r="J97" i="34"/>
  <c r="S96" i="34"/>
  <c r="P96" i="34"/>
  <c r="M96" i="34"/>
  <c r="J96" i="34"/>
  <c r="E99" i="34"/>
  <c r="E98" i="34"/>
  <c r="D98" i="34"/>
  <c r="E97" i="34"/>
  <c r="D97" i="34"/>
  <c r="E96" i="34"/>
  <c r="D96" i="34"/>
  <c r="E93" i="34"/>
  <c r="E92" i="34"/>
  <c r="E91" i="34"/>
  <c r="D91" i="34"/>
  <c r="E90" i="34"/>
  <c r="D90" i="34"/>
  <c r="E89" i="34"/>
  <c r="D89" i="34"/>
  <c r="S93" i="34"/>
  <c r="P93" i="34"/>
  <c r="M93" i="34"/>
  <c r="J93" i="34"/>
  <c r="S92" i="34"/>
  <c r="P92" i="34"/>
  <c r="M92" i="34"/>
  <c r="J92" i="34"/>
  <c r="S91" i="34"/>
  <c r="P91" i="34"/>
  <c r="M91" i="34"/>
  <c r="J91" i="34"/>
  <c r="S90" i="34"/>
  <c r="P90" i="34"/>
  <c r="M90" i="34"/>
  <c r="J90" i="34"/>
  <c r="S89" i="34"/>
  <c r="P89" i="34"/>
  <c r="M89" i="34"/>
  <c r="J89" i="34"/>
  <c r="E86" i="34"/>
  <c r="E85" i="34"/>
  <c r="E84" i="34"/>
  <c r="E83" i="34"/>
  <c r="S86" i="34"/>
  <c r="P86" i="34"/>
  <c r="M86" i="34"/>
  <c r="J86" i="34"/>
  <c r="S85" i="34"/>
  <c r="P85" i="34"/>
  <c r="M85" i="34"/>
  <c r="J85" i="34"/>
  <c r="S84" i="34"/>
  <c r="P84" i="34"/>
  <c r="M84" i="34"/>
  <c r="J84" i="34"/>
  <c r="S83" i="34"/>
  <c r="P83" i="34"/>
  <c r="M83" i="34"/>
  <c r="J83" i="34"/>
  <c r="S80" i="34"/>
  <c r="P80" i="34"/>
  <c r="M80" i="34"/>
  <c r="J80" i="34"/>
  <c r="E78" i="34"/>
  <c r="E79" i="34"/>
  <c r="E80" i="34"/>
  <c r="E77" i="34"/>
  <c r="S79" i="34"/>
  <c r="P79" i="34"/>
  <c r="M79" i="34"/>
  <c r="J79" i="34"/>
  <c r="S78" i="34"/>
  <c r="P78" i="34"/>
  <c r="M78" i="34"/>
  <c r="J78" i="34"/>
  <c r="S77" i="34"/>
  <c r="P77" i="34"/>
  <c r="M77" i="34"/>
  <c r="J77" i="34"/>
  <c r="S74" i="34"/>
  <c r="P74" i="34"/>
  <c r="M74" i="34"/>
  <c r="J74" i="34"/>
  <c r="S73" i="34"/>
  <c r="P73" i="34"/>
  <c r="M73" i="34"/>
  <c r="J73" i="34"/>
  <c r="S72" i="34"/>
  <c r="P72" i="34"/>
  <c r="M72" i="34"/>
  <c r="J72" i="34"/>
  <c r="S71" i="34"/>
  <c r="P71" i="34"/>
  <c r="M71" i="34"/>
  <c r="J71" i="34"/>
  <c r="S70" i="34"/>
  <c r="P70" i="34"/>
  <c r="M70" i="34"/>
  <c r="J70" i="34"/>
  <c r="E71" i="34"/>
  <c r="E72" i="34"/>
  <c r="E73" i="34"/>
  <c r="E74" i="34"/>
  <c r="E70" i="34"/>
  <c r="E60" i="34"/>
  <c r="E61" i="34"/>
  <c r="E62" i="34"/>
  <c r="E63" i="34"/>
  <c r="E64" i="34"/>
  <c r="E65" i="34"/>
  <c r="E66" i="34"/>
  <c r="E67" i="34"/>
  <c r="S51" i="34"/>
  <c r="S52" i="34"/>
  <c r="S53" i="34"/>
  <c r="S54" i="34"/>
  <c r="P51" i="34"/>
  <c r="P52" i="34"/>
  <c r="P53" i="34"/>
  <c r="P54" i="34"/>
  <c r="E48" i="34"/>
  <c r="E49" i="34"/>
  <c r="E50" i="34"/>
  <c r="E51" i="34"/>
  <c r="E52" i="34"/>
  <c r="E53" i="34"/>
  <c r="F53" i="34" s="1"/>
  <c r="E54" i="34"/>
  <c r="F54" i="34" s="1"/>
  <c r="E47" i="34"/>
  <c r="E40" i="34"/>
  <c r="E41" i="34"/>
  <c r="E42" i="34"/>
  <c r="E43" i="34"/>
  <c r="E44" i="34"/>
  <c r="E39" i="34"/>
  <c r="E31" i="34"/>
  <c r="E32" i="34"/>
  <c r="E33" i="34"/>
  <c r="E34" i="34"/>
  <c r="E35" i="34"/>
  <c r="E36" i="34"/>
  <c r="E30" i="34"/>
  <c r="E22" i="34"/>
  <c r="E23" i="34"/>
  <c r="E24" i="34"/>
  <c r="E25" i="34"/>
  <c r="E26" i="34"/>
  <c r="E27" i="34"/>
  <c r="E21" i="34"/>
  <c r="E12" i="34"/>
  <c r="E13" i="34"/>
  <c r="E14" i="34"/>
  <c r="E15" i="34"/>
  <c r="E16" i="34"/>
  <c r="E17" i="34"/>
  <c r="E18" i="34"/>
  <c r="E11" i="34"/>
  <c r="E59" i="34"/>
  <c r="S67" i="34"/>
  <c r="P67" i="34"/>
  <c r="M67" i="34"/>
  <c r="J67" i="34"/>
  <c r="S66" i="34"/>
  <c r="P66" i="34"/>
  <c r="M66" i="34"/>
  <c r="J66" i="34"/>
  <c r="S65" i="34"/>
  <c r="P65" i="34"/>
  <c r="M65" i="34"/>
  <c r="J65" i="34"/>
  <c r="S64" i="34"/>
  <c r="P64" i="34"/>
  <c r="M64" i="34"/>
  <c r="J64" i="34"/>
  <c r="S63" i="34"/>
  <c r="P63" i="34"/>
  <c r="M63" i="34"/>
  <c r="J63" i="34"/>
  <c r="S62" i="34"/>
  <c r="P62" i="34"/>
  <c r="M62" i="34"/>
  <c r="J62" i="34"/>
  <c r="S61" i="34"/>
  <c r="P61" i="34"/>
  <c r="M61" i="34"/>
  <c r="J61" i="34"/>
  <c r="S60" i="34"/>
  <c r="P60" i="34"/>
  <c r="M60" i="34"/>
  <c r="J60" i="34"/>
  <c r="S59" i="34"/>
  <c r="P59" i="34"/>
  <c r="M59" i="34"/>
  <c r="J59" i="34"/>
  <c r="F104" i="34" l="1"/>
  <c r="F106" i="34"/>
  <c r="F160" i="34"/>
  <c r="F164" i="34"/>
  <c r="F176" i="34"/>
  <c r="F178" i="34"/>
  <c r="F180" i="34"/>
  <c r="F159" i="34"/>
  <c r="F116" i="34"/>
  <c r="F127" i="34"/>
  <c r="F129" i="34"/>
  <c r="F134" i="34"/>
  <c r="F136" i="34"/>
  <c r="F128" i="34"/>
  <c r="F163" i="34"/>
  <c r="F177" i="34"/>
  <c r="F90" i="34"/>
  <c r="F108" i="34"/>
  <c r="F110" i="34"/>
  <c r="F119" i="34"/>
  <c r="F125" i="34"/>
  <c r="F146" i="34"/>
  <c r="F153" i="34"/>
  <c r="F152" i="34"/>
  <c r="F157" i="34"/>
  <c r="F91" i="34"/>
  <c r="F96" i="34"/>
  <c r="F98" i="34"/>
  <c r="F124" i="34"/>
  <c r="F147" i="34"/>
  <c r="F179" i="34"/>
  <c r="F89" i="34"/>
  <c r="F135" i="34"/>
  <c r="F156" i="34"/>
  <c r="F144" i="34"/>
  <c r="F170" i="34"/>
  <c r="F105" i="34"/>
  <c r="F109" i="34"/>
  <c r="F115" i="34"/>
  <c r="F118" i="34"/>
  <c r="F120" i="34"/>
  <c r="F143" i="34"/>
  <c r="F145" i="34"/>
  <c r="F142" i="34"/>
  <c r="F165" i="34"/>
  <c r="F167" i="34"/>
  <c r="F169" i="34"/>
  <c r="F171" i="34"/>
  <c r="F166" i="34"/>
  <c r="F168" i="34"/>
  <c r="F158" i="34"/>
  <c r="F162" i="34"/>
  <c r="F161" i="34"/>
  <c r="F151" i="34"/>
  <c r="F155" i="34"/>
  <c r="F154" i="34"/>
  <c r="F148" i="34"/>
  <c r="F114" i="34"/>
  <c r="F97" i="34"/>
  <c r="H17" i="34"/>
  <c r="J17" i="34" s="1"/>
  <c r="H18" i="34"/>
  <c r="J18" i="34" s="1"/>
  <c r="P43" i="34"/>
  <c r="P44" i="34"/>
  <c r="M43" i="34"/>
  <c r="M44" i="34"/>
  <c r="M51" i="34"/>
  <c r="M52" i="34"/>
  <c r="M53" i="34"/>
  <c r="M54" i="34"/>
  <c r="J53" i="34"/>
  <c r="J54" i="34"/>
  <c r="J52" i="34"/>
  <c r="J51" i="34"/>
  <c r="S50" i="34"/>
  <c r="P50" i="34"/>
  <c r="M50" i="34"/>
  <c r="J50" i="34"/>
  <c r="S49" i="34"/>
  <c r="P49" i="34"/>
  <c r="M49" i="34"/>
  <c r="J49" i="34"/>
  <c r="S48" i="34"/>
  <c r="P48" i="34"/>
  <c r="M48" i="34"/>
  <c r="J48" i="34"/>
  <c r="S47" i="34"/>
  <c r="P47" i="34"/>
  <c r="M47" i="34"/>
  <c r="J47" i="34"/>
  <c r="D52" i="34"/>
  <c r="F52" i="34" s="1"/>
  <c r="D51" i="34"/>
  <c r="F51" i="34" s="1"/>
  <c r="D50" i="34"/>
  <c r="F50" i="34" s="1"/>
  <c r="D49" i="34"/>
  <c r="F49" i="34" s="1"/>
  <c r="D48" i="34"/>
  <c r="F48" i="34" s="1"/>
  <c r="D47" i="34"/>
  <c r="F47" i="34" s="1"/>
  <c r="D40" i="34"/>
  <c r="F40" i="34" s="1"/>
  <c r="D41" i="34"/>
  <c r="F41" i="34" s="1"/>
  <c r="D42" i="34"/>
  <c r="F42" i="34" s="1"/>
  <c r="D43" i="34"/>
  <c r="F43" i="34" s="1"/>
  <c r="D44" i="34"/>
  <c r="F44" i="34" s="1"/>
  <c r="S26" i="34"/>
  <c r="S27" i="34"/>
  <c r="P26" i="34"/>
  <c r="P27" i="34"/>
  <c r="J22" i="34"/>
  <c r="J23" i="34"/>
  <c r="J24" i="34"/>
  <c r="J25" i="34"/>
  <c r="J26" i="34"/>
  <c r="J27" i="34"/>
  <c r="D22" i="34"/>
  <c r="F22" i="34" s="1"/>
  <c r="D23" i="34"/>
  <c r="F23" i="34" s="1"/>
  <c r="D24" i="34"/>
  <c r="F24" i="34" s="1"/>
  <c r="D25" i="34"/>
  <c r="F25" i="34" s="1"/>
  <c r="D26" i="34"/>
  <c r="F26" i="34" s="1"/>
  <c r="D27" i="34"/>
  <c r="F27" i="34" s="1"/>
  <c r="Q17" i="34"/>
  <c r="S17" i="34" s="1"/>
  <c r="Q18" i="34"/>
  <c r="S18" i="34" s="1"/>
  <c r="N17" i="34"/>
  <c r="P17" i="34" s="1"/>
  <c r="N18" i="34"/>
  <c r="P18" i="34" s="1"/>
  <c r="K17" i="34"/>
  <c r="M17" i="34" s="1"/>
  <c r="K18" i="34"/>
  <c r="M18" i="34" s="1"/>
  <c r="F17" i="34"/>
  <c r="F18" i="34"/>
  <c r="J40" i="34"/>
  <c r="J41" i="34"/>
  <c r="J42" i="34"/>
  <c r="J43" i="34"/>
  <c r="J44" i="34"/>
  <c r="D21" i="34"/>
  <c r="Q12" i="34"/>
  <c r="Q13" i="34"/>
  <c r="Q14" i="34"/>
  <c r="Q15" i="34"/>
  <c r="Q16" i="34"/>
  <c r="Q11" i="34"/>
  <c r="N12" i="34"/>
  <c r="N13" i="34"/>
  <c r="N14" i="34"/>
  <c r="N15" i="34"/>
  <c r="N16" i="34"/>
  <c r="N11" i="34"/>
  <c r="H12" i="34"/>
  <c r="H13" i="34"/>
  <c r="H14" i="34"/>
  <c r="H15" i="34"/>
  <c r="H16" i="34"/>
  <c r="H11" i="34"/>
  <c r="K12" i="34"/>
  <c r="K13" i="34"/>
  <c r="K14" i="34"/>
  <c r="K15" i="34"/>
  <c r="K16" i="34"/>
  <c r="K11" i="34"/>
  <c r="F55" i="34" l="1"/>
  <c r="C21" i="41" s="1"/>
  <c r="F138" i="34"/>
  <c r="C32" i="41" s="1"/>
  <c r="D14" i="34"/>
  <c r="D16" i="34"/>
  <c r="D12" i="34"/>
  <c r="D15" i="34"/>
  <c r="D13" i="34"/>
  <c r="D32" i="41" l="1"/>
  <c r="H32" i="41"/>
  <c r="I32" i="41" s="1"/>
  <c r="H21" i="41"/>
  <c r="I21" i="41" s="1"/>
  <c r="D21" i="41"/>
  <c r="F14" i="34"/>
  <c r="C14" i="41" s="1"/>
  <c r="H14" i="41" l="1"/>
  <c r="I14" i="41" s="1"/>
  <c r="D14" i="41"/>
  <c r="F13" i="34"/>
  <c r="C13" i="41" s="1"/>
  <c r="F12" i="34"/>
  <c r="C12" i="41" s="1"/>
  <c r="H13" i="41" l="1"/>
  <c r="I13" i="41" s="1"/>
  <c r="D13" i="41"/>
  <c r="H12" i="41"/>
  <c r="I12" i="41" s="1"/>
  <c r="D12" i="41"/>
  <c r="S173" i="37"/>
  <c r="R173" i="37"/>
  <c r="P173" i="37"/>
  <c r="O173" i="37"/>
  <c r="M173" i="37"/>
  <c r="L173" i="37"/>
  <c r="J173" i="37"/>
  <c r="I173" i="37"/>
  <c r="S172" i="37"/>
  <c r="R172" i="37"/>
  <c r="P172" i="37"/>
  <c r="O172" i="37"/>
  <c r="M172" i="37"/>
  <c r="L172" i="37"/>
  <c r="J172" i="37"/>
  <c r="I172" i="37"/>
  <c r="S171" i="37"/>
  <c r="R171" i="37"/>
  <c r="P171" i="37"/>
  <c r="O171" i="37"/>
  <c r="M171" i="37"/>
  <c r="L171" i="37"/>
  <c r="J171" i="37"/>
  <c r="I171" i="37"/>
  <c r="S170" i="37"/>
  <c r="R170" i="37"/>
  <c r="P170" i="37"/>
  <c r="O170" i="37"/>
  <c r="M170" i="37"/>
  <c r="L170" i="37"/>
  <c r="J170" i="37"/>
  <c r="I170" i="37"/>
  <c r="S169" i="37"/>
  <c r="R169" i="37"/>
  <c r="P169" i="37"/>
  <c r="O169" i="37"/>
  <c r="M169" i="37"/>
  <c r="L169" i="37"/>
  <c r="J169" i="37"/>
  <c r="I169" i="37"/>
  <c r="S165" i="37"/>
  <c r="R165" i="37"/>
  <c r="P165" i="37"/>
  <c r="O165" i="37"/>
  <c r="M165" i="37"/>
  <c r="L165" i="37"/>
  <c r="J165" i="37"/>
  <c r="I165" i="37"/>
  <c r="S164" i="37"/>
  <c r="R164" i="37"/>
  <c r="P164" i="37"/>
  <c r="O164" i="37"/>
  <c r="M164" i="37"/>
  <c r="L164" i="37"/>
  <c r="J164" i="37"/>
  <c r="I164" i="37"/>
  <c r="S163" i="37"/>
  <c r="R163" i="37"/>
  <c r="P163" i="37"/>
  <c r="O163" i="37"/>
  <c r="M163" i="37"/>
  <c r="L163" i="37"/>
  <c r="J163" i="37"/>
  <c r="I163" i="37"/>
  <c r="S162" i="37"/>
  <c r="R162" i="37"/>
  <c r="P162" i="37"/>
  <c r="O162" i="37"/>
  <c r="M162" i="37"/>
  <c r="L162" i="37"/>
  <c r="J162" i="37"/>
  <c r="I162" i="37"/>
  <c r="S161" i="37"/>
  <c r="R161" i="37"/>
  <c r="P161" i="37"/>
  <c r="O161" i="37"/>
  <c r="M161" i="37"/>
  <c r="L161" i="37"/>
  <c r="J161" i="37"/>
  <c r="I161" i="37"/>
  <c r="S160" i="37"/>
  <c r="R160" i="37"/>
  <c r="P160" i="37"/>
  <c r="O160" i="37"/>
  <c r="M160" i="37"/>
  <c r="L160" i="37"/>
  <c r="J160" i="37"/>
  <c r="I160" i="37"/>
  <c r="S159" i="37"/>
  <c r="R159" i="37"/>
  <c r="P159" i="37"/>
  <c r="O159" i="37"/>
  <c r="M159" i="37"/>
  <c r="L159" i="37"/>
  <c r="J159" i="37"/>
  <c r="I159" i="37"/>
  <c r="S158" i="37"/>
  <c r="R158" i="37"/>
  <c r="P158" i="37"/>
  <c r="O158" i="37"/>
  <c r="M158" i="37"/>
  <c r="L158" i="37"/>
  <c r="J158" i="37"/>
  <c r="I158" i="37"/>
  <c r="S157" i="37"/>
  <c r="R157" i="37"/>
  <c r="P157" i="37"/>
  <c r="O157" i="37"/>
  <c r="M157" i="37"/>
  <c r="L157" i="37"/>
  <c r="J157" i="37"/>
  <c r="I157" i="37"/>
  <c r="S156" i="37"/>
  <c r="R156" i="37"/>
  <c r="P156" i="37"/>
  <c r="O156" i="37"/>
  <c r="M156" i="37"/>
  <c r="L156" i="37"/>
  <c r="J156" i="37"/>
  <c r="I156" i="37"/>
  <c r="S155" i="37"/>
  <c r="R155" i="37"/>
  <c r="P155" i="37"/>
  <c r="O155" i="37"/>
  <c r="M155" i="37"/>
  <c r="L155" i="37"/>
  <c r="J155" i="37"/>
  <c r="I155" i="37"/>
  <c r="S154" i="37"/>
  <c r="R154" i="37"/>
  <c r="P154" i="37"/>
  <c r="O154" i="37"/>
  <c r="M154" i="37"/>
  <c r="L154" i="37"/>
  <c r="J154" i="37"/>
  <c r="I154" i="37"/>
  <c r="S153" i="37"/>
  <c r="R153" i="37"/>
  <c r="P153" i="37"/>
  <c r="O153" i="37"/>
  <c r="M153" i="37"/>
  <c r="L153" i="37"/>
  <c r="J153" i="37"/>
  <c r="I153" i="37"/>
  <c r="S152" i="37"/>
  <c r="P152" i="37"/>
  <c r="M152" i="37"/>
  <c r="J152" i="37"/>
  <c r="I152" i="37"/>
  <c r="S151" i="37"/>
  <c r="R151" i="37"/>
  <c r="P151" i="37"/>
  <c r="O151" i="37"/>
  <c r="M151" i="37"/>
  <c r="L151" i="37"/>
  <c r="J151" i="37"/>
  <c r="I151" i="37"/>
  <c r="S150" i="37"/>
  <c r="R150" i="37"/>
  <c r="P150" i="37"/>
  <c r="O150" i="37"/>
  <c r="M150" i="37"/>
  <c r="L150" i="37"/>
  <c r="J150" i="37"/>
  <c r="I150" i="37"/>
  <c r="S149" i="37"/>
  <c r="P149" i="37"/>
  <c r="M149" i="37"/>
  <c r="J149" i="37"/>
  <c r="I149" i="37"/>
  <c r="S148" i="37"/>
  <c r="R148" i="37"/>
  <c r="P148" i="37"/>
  <c r="O148" i="37"/>
  <c r="M148" i="37"/>
  <c r="L148" i="37"/>
  <c r="J148" i="37"/>
  <c r="I148" i="37"/>
  <c r="S147" i="37"/>
  <c r="R147" i="37"/>
  <c r="P147" i="37"/>
  <c r="O147" i="37"/>
  <c r="M147" i="37"/>
  <c r="L147" i="37"/>
  <c r="J147" i="37"/>
  <c r="I147" i="37"/>
  <c r="S146" i="37"/>
  <c r="R146" i="37"/>
  <c r="P146" i="37"/>
  <c r="O146" i="37"/>
  <c r="M146" i="37"/>
  <c r="L146" i="37"/>
  <c r="J146" i="37"/>
  <c r="I146" i="37"/>
  <c r="S143" i="37"/>
  <c r="R143" i="37"/>
  <c r="P143" i="37"/>
  <c r="O143" i="37"/>
  <c r="M143" i="37"/>
  <c r="L143" i="37"/>
  <c r="J143" i="37"/>
  <c r="I143" i="37"/>
  <c r="S142" i="37"/>
  <c r="R142" i="37"/>
  <c r="P142" i="37"/>
  <c r="O142" i="37"/>
  <c r="M142" i="37"/>
  <c r="L142" i="37"/>
  <c r="J142" i="37"/>
  <c r="I142" i="37"/>
  <c r="S141" i="37"/>
  <c r="R141" i="37"/>
  <c r="P141" i="37"/>
  <c r="O141" i="37"/>
  <c r="M141" i="37"/>
  <c r="L141" i="37"/>
  <c r="J141" i="37"/>
  <c r="I141" i="37"/>
  <c r="S140" i="37"/>
  <c r="R140" i="37"/>
  <c r="P140" i="37"/>
  <c r="O140" i="37"/>
  <c r="M140" i="37"/>
  <c r="L140" i="37"/>
  <c r="J140" i="37"/>
  <c r="I140" i="37"/>
  <c r="S139" i="37"/>
  <c r="R139" i="37"/>
  <c r="P139" i="37"/>
  <c r="O139" i="37"/>
  <c r="M139" i="37"/>
  <c r="L139" i="37"/>
  <c r="J139" i="37"/>
  <c r="I139" i="37"/>
  <c r="S138" i="37"/>
  <c r="R138" i="37"/>
  <c r="P138" i="37"/>
  <c r="O138" i="37"/>
  <c r="M138" i="37"/>
  <c r="L138" i="37"/>
  <c r="J138" i="37"/>
  <c r="I138" i="37"/>
  <c r="S137" i="37"/>
  <c r="R137" i="37"/>
  <c r="P137" i="37"/>
  <c r="O137" i="37"/>
  <c r="M137" i="37"/>
  <c r="L137" i="37"/>
  <c r="J137" i="37"/>
  <c r="I137" i="37"/>
  <c r="S132" i="37"/>
  <c r="R132" i="37"/>
  <c r="P132" i="37"/>
  <c r="O132" i="37"/>
  <c r="M132" i="37"/>
  <c r="L132" i="37"/>
  <c r="J132" i="37"/>
  <c r="I132" i="37"/>
  <c r="S131" i="37"/>
  <c r="R131" i="37"/>
  <c r="P131" i="37"/>
  <c r="O131" i="37"/>
  <c r="M131" i="37"/>
  <c r="L131" i="37"/>
  <c r="J131" i="37"/>
  <c r="I131" i="37"/>
  <c r="S130" i="37"/>
  <c r="R130" i="37"/>
  <c r="P130" i="37"/>
  <c r="O130" i="37"/>
  <c r="M130" i="37"/>
  <c r="L130" i="37"/>
  <c r="J130" i="37"/>
  <c r="I130" i="37"/>
  <c r="S127" i="37"/>
  <c r="R127" i="37"/>
  <c r="P127" i="37"/>
  <c r="O127" i="37"/>
  <c r="M127" i="37"/>
  <c r="L127" i="37"/>
  <c r="J127" i="37"/>
  <c r="I127" i="37"/>
  <c r="S126" i="37"/>
  <c r="R126" i="37"/>
  <c r="P126" i="37"/>
  <c r="O126" i="37"/>
  <c r="M126" i="37"/>
  <c r="L126" i="37"/>
  <c r="J126" i="37"/>
  <c r="I126" i="37"/>
  <c r="S125" i="37"/>
  <c r="R125" i="37"/>
  <c r="P125" i="37"/>
  <c r="O125" i="37"/>
  <c r="M125" i="37"/>
  <c r="L125" i="37"/>
  <c r="J125" i="37"/>
  <c r="I125" i="37"/>
  <c r="S124" i="37"/>
  <c r="R124" i="37"/>
  <c r="P124" i="37"/>
  <c r="O124" i="37"/>
  <c r="M124" i="37"/>
  <c r="L124" i="37"/>
  <c r="J124" i="37"/>
  <c r="I124" i="37"/>
  <c r="S123" i="37"/>
  <c r="R123" i="37"/>
  <c r="P123" i="37"/>
  <c r="O123" i="37"/>
  <c r="M123" i="37"/>
  <c r="L123" i="37"/>
  <c r="J123" i="37"/>
  <c r="I123" i="37"/>
  <c r="S122" i="37"/>
  <c r="R122" i="37"/>
  <c r="P122" i="37"/>
  <c r="M122" i="37"/>
  <c r="J122" i="37"/>
  <c r="I122" i="37"/>
  <c r="S119" i="37"/>
  <c r="R119" i="37"/>
  <c r="P119" i="37"/>
  <c r="O119" i="37"/>
  <c r="M119" i="37"/>
  <c r="L119" i="37"/>
  <c r="J119" i="37"/>
  <c r="I119" i="37"/>
  <c r="S118" i="37"/>
  <c r="R118" i="37"/>
  <c r="P118" i="37"/>
  <c r="O118" i="37"/>
  <c r="M118" i="37"/>
  <c r="L118" i="37"/>
  <c r="J118" i="37"/>
  <c r="I118" i="37"/>
  <c r="S117" i="37"/>
  <c r="P117" i="37"/>
  <c r="M117" i="37"/>
  <c r="J117" i="37"/>
  <c r="I117" i="37"/>
  <c r="S114" i="37"/>
  <c r="R114" i="37"/>
  <c r="P114" i="37"/>
  <c r="O114" i="37"/>
  <c r="M114" i="37"/>
  <c r="L114" i="37"/>
  <c r="J114" i="37"/>
  <c r="I114" i="37"/>
  <c r="S113" i="37"/>
  <c r="R113" i="37"/>
  <c r="P113" i="37"/>
  <c r="O113" i="37"/>
  <c r="M113" i="37"/>
  <c r="L113" i="37"/>
  <c r="J113" i="37"/>
  <c r="I113" i="37"/>
  <c r="S112" i="37"/>
  <c r="P112" i="37"/>
  <c r="M112" i="37"/>
  <c r="J112" i="37"/>
  <c r="I112" i="37"/>
  <c r="S111" i="37"/>
  <c r="R111" i="37"/>
  <c r="P111" i="37"/>
  <c r="O111" i="37"/>
  <c r="M111" i="37"/>
  <c r="L111" i="37"/>
  <c r="J111" i="37"/>
  <c r="I111" i="37"/>
  <c r="S108" i="37"/>
  <c r="R108" i="37"/>
  <c r="P108" i="37"/>
  <c r="O108" i="37"/>
  <c r="M108" i="37"/>
  <c r="L108" i="37"/>
  <c r="J108" i="37"/>
  <c r="I108" i="37"/>
  <c r="S107" i="37"/>
  <c r="P107" i="37"/>
  <c r="M107" i="37"/>
  <c r="J107" i="37"/>
  <c r="S106" i="37"/>
  <c r="P106" i="37"/>
  <c r="M106" i="37"/>
  <c r="J106" i="37"/>
  <c r="S105" i="37"/>
  <c r="P105" i="37"/>
  <c r="M105" i="37"/>
  <c r="J105" i="37"/>
  <c r="I105" i="37"/>
  <c r="S104" i="37"/>
  <c r="P104" i="37"/>
  <c r="M104" i="37"/>
  <c r="J104" i="37"/>
  <c r="I104" i="37"/>
  <c r="S103" i="37"/>
  <c r="R103" i="37"/>
  <c r="P103" i="37"/>
  <c r="O103" i="37"/>
  <c r="M103" i="37"/>
  <c r="L103" i="37"/>
  <c r="J103" i="37"/>
  <c r="I103" i="37"/>
  <c r="S102" i="37"/>
  <c r="R102" i="37"/>
  <c r="P102" i="37"/>
  <c r="O102" i="37"/>
  <c r="M102" i="37"/>
  <c r="L102" i="37"/>
  <c r="J102" i="37"/>
  <c r="I102" i="37"/>
  <c r="S101" i="37"/>
  <c r="R101" i="37"/>
  <c r="P101" i="37"/>
  <c r="O101" i="37"/>
  <c r="M101" i="37"/>
  <c r="L101" i="37"/>
  <c r="J101" i="37"/>
  <c r="I101" i="37"/>
  <c r="S96" i="37"/>
  <c r="P96" i="37"/>
  <c r="M96" i="37"/>
  <c r="J96" i="37"/>
  <c r="S95" i="37"/>
  <c r="R95" i="37"/>
  <c r="P95" i="37"/>
  <c r="O95" i="37"/>
  <c r="M95" i="37"/>
  <c r="L95" i="37"/>
  <c r="J95" i="37"/>
  <c r="I95" i="37"/>
  <c r="S94" i="37"/>
  <c r="R94" i="37"/>
  <c r="P94" i="37"/>
  <c r="O94" i="37"/>
  <c r="M94" i="37"/>
  <c r="L94" i="37"/>
  <c r="J94" i="37"/>
  <c r="I94" i="37"/>
  <c r="S93" i="37"/>
  <c r="R93" i="37"/>
  <c r="P93" i="37"/>
  <c r="O93" i="37"/>
  <c r="M93" i="37"/>
  <c r="L93" i="37"/>
  <c r="J93" i="37"/>
  <c r="I93" i="37"/>
  <c r="S90" i="37"/>
  <c r="R90" i="37"/>
  <c r="P90" i="37"/>
  <c r="O90" i="37"/>
  <c r="M90" i="37"/>
  <c r="L90" i="37"/>
  <c r="J90" i="37"/>
  <c r="I90" i="37"/>
  <c r="S89" i="37"/>
  <c r="R89" i="37"/>
  <c r="P89" i="37"/>
  <c r="O89" i="37"/>
  <c r="M89" i="37"/>
  <c r="L89" i="37"/>
  <c r="J89" i="37"/>
  <c r="I89" i="37"/>
  <c r="S88" i="37"/>
  <c r="R88" i="37"/>
  <c r="P88" i="37"/>
  <c r="O88" i="37"/>
  <c r="M88" i="37"/>
  <c r="L88" i="37"/>
  <c r="J88" i="37"/>
  <c r="I88" i="37"/>
  <c r="S85" i="37"/>
  <c r="R85" i="37"/>
  <c r="P85" i="37"/>
  <c r="O85" i="37"/>
  <c r="M85" i="37"/>
  <c r="L85" i="37"/>
  <c r="J85" i="37"/>
  <c r="I85" i="37"/>
  <c r="S84" i="37"/>
  <c r="R84" i="37"/>
  <c r="P84" i="37"/>
  <c r="O84" i="37"/>
  <c r="M84" i="37"/>
  <c r="L84" i="37"/>
  <c r="J84" i="37"/>
  <c r="I84" i="37"/>
  <c r="S83" i="37"/>
  <c r="P83" i="37"/>
  <c r="M83" i="37"/>
  <c r="J83" i="37"/>
  <c r="I83" i="37"/>
  <c r="S82" i="37"/>
  <c r="R82" i="37"/>
  <c r="P82" i="37"/>
  <c r="O82" i="37"/>
  <c r="M82" i="37"/>
  <c r="L82" i="37"/>
  <c r="J82" i="37"/>
  <c r="I82" i="37"/>
  <c r="S81" i="37"/>
  <c r="R81" i="37"/>
  <c r="P81" i="37"/>
  <c r="O81" i="37"/>
  <c r="M81" i="37"/>
  <c r="L81" i="37"/>
  <c r="J81" i="37"/>
  <c r="I81" i="37"/>
  <c r="S78" i="37"/>
  <c r="R78" i="37"/>
  <c r="P78" i="37"/>
  <c r="O78" i="37"/>
  <c r="M78" i="37"/>
  <c r="L78" i="37"/>
  <c r="J78" i="37"/>
  <c r="I78" i="37"/>
  <c r="S77" i="37"/>
  <c r="R77" i="37"/>
  <c r="P77" i="37"/>
  <c r="O77" i="37"/>
  <c r="M77" i="37"/>
  <c r="L77" i="37"/>
  <c r="J77" i="37"/>
  <c r="I77" i="37"/>
  <c r="S76" i="37"/>
  <c r="R76" i="37"/>
  <c r="P76" i="37"/>
  <c r="O76" i="37"/>
  <c r="M76" i="37"/>
  <c r="L76" i="37"/>
  <c r="J76" i="37"/>
  <c r="I76" i="37"/>
  <c r="S73" i="37"/>
  <c r="R73" i="37"/>
  <c r="P73" i="37"/>
  <c r="O73" i="37"/>
  <c r="M73" i="37"/>
  <c r="L73" i="37"/>
  <c r="J73" i="37"/>
  <c r="I73" i="37"/>
  <c r="S72" i="37"/>
  <c r="R72" i="37"/>
  <c r="P72" i="37"/>
  <c r="O72" i="37"/>
  <c r="M72" i="37"/>
  <c r="L72" i="37"/>
  <c r="J72" i="37"/>
  <c r="I72" i="37"/>
  <c r="S71" i="37"/>
  <c r="P71" i="37"/>
  <c r="M71" i="37"/>
  <c r="J71" i="37"/>
  <c r="S68" i="37"/>
  <c r="R68" i="37"/>
  <c r="P68" i="37"/>
  <c r="O68" i="37"/>
  <c r="M68" i="37"/>
  <c r="L68" i="37"/>
  <c r="J68" i="37"/>
  <c r="I68" i="37"/>
  <c r="S67" i="37"/>
  <c r="R67" i="37"/>
  <c r="P67" i="37"/>
  <c r="O67" i="37"/>
  <c r="M67" i="37"/>
  <c r="L67" i="37"/>
  <c r="J67" i="37"/>
  <c r="I67" i="37"/>
  <c r="S66" i="37"/>
  <c r="R66" i="37"/>
  <c r="P66" i="37"/>
  <c r="O66" i="37"/>
  <c r="M66" i="37"/>
  <c r="L66" i="37"/>
  <c r="J66" i="37"/>
  <c r="I66" i="37"/>
  <c r="S65" i="37"/>
  <c r="R65" i="37"/>
  <c r="P65" i="37"/>
  <c r="O65" i="37"/>
  <c r="M65" i="37"/>
  <c r="L65" i="37"/>
  <c r="J65" i="37"/>
  <c r="I65" i="37"/>
  <c r="S64" i="37"/>
  <c r="R64" i="37"/>
  <c r="P64" i="37"/>
  <c r="O64" i="37"/>
  <c r="M64" i="37"/>
  <c r="L64" i="37"/>
  <c r="J64" i="37"/>
  <c r="I64" i="37"/>
  <c r="S63" i="37"/>
  <c r="R63" i="37"/>
  <c r="P63" i="37"/>
  <c r="O63" i="37"/>
  <c r="M63" i="37"/>
  <c r="L63" i="37"/>
  <c r="J63" i="37"/>
  <c r="I63" i="37"/>
  <c r="S62" i="37"/>
  <c r="R62" i="37"/>
  <c r="P62" i="37"/>
  <c r="O62" i="37"/>
  <c r="M62" i="37"/>
  <c r="L62" i="37"/>
  <c r="J62" i="37"/>
  <c r="I62" i="37"/>
  <c r="S61" i="37"/>
  <c r="R61" i="37"/>
  <c r="P61" i="37"/>
  <c r="O61" i="37"/>
  <c r="M61" i="37"/>
  <c r="L61" i="37"/>
  <c r="J61" i="37"/>
  <c r="I61" i="37"/>
  <c r="S60" i="37"/>
  <c r="R60" i="37"/>
  <c r="P60" i="37"/>
  <c r="O60" i="37"/>
  <c r="M60" i="37"/>
  <c r="L60" i="37"/>
  <c r="J60" i="37"/>
  <c r="I60" i="37"/>
  <c r="S57" i="37"/>
  <c r="P57" i="37"/>
  <c r="M57" i="37"/>
  <c r="J57" i="37"/>
  <c r="I57" i="37"/>
  <c r="S56" i="37"/>
  <c r="P56" i="37"/>
  <c r="M56" i="37"/>
  <c r="J56" i="37"/>
  <c r="I56" i="37"/>
  <c r="S55" i="37"/>
  <c r="R55" i="37"/>
  <c r="P55" i="37"/>
  <c r="O55" i="37"/>
  <c r="M55" i="37"/>
  <c r="L55" i="37"/>
  <c r="J55" i="37"/>
  <c r="I55" i="37"/>
  <c r="S54" i="37"/>
  <c r="R54" i="37"/>
  <c r="P54" i="37"/>
  <c r="O54" i="37"/>
  <c r="M54" i="37"/>
  <c r="L54" i="37"/>
  <c r="J54" i="37"/>
  <c r="I54" i="37"/>
  <c r="S53" i="37"/>
  <c r="R53" i="37"/>
  <c r="P53" i="37"/>
  <c r="O53" i="37"/>
  <c r="M53" i="37"/>
  <c r="L53" i="37"/>
  <c r="J53" i="37"/>
  <c r="I53" i="37"/>
  <c r="S52" i="37"/>
  <c r="R52" i="37"/>
  <c r="P52" i="37"/>
  <c r="O52" i="37"/>
  <c r="M52" i="37"/>
  <c r="L52" i="37"/>
  <c r="J52" i="37"/>
  <c r="I52" i="37"/>
  <c r="S51" i="37"/>
  <c r="R51" i="37"/>
  <c r="P51" i="37"/>
  <c r="O51" i="37"/>
  <c r="M51" i="37"/>
  <c r="L51" i="37"/>
  <c r="J51" i="37"/>
  <c r="I51" i="37"/>
  <c r="S50" i="37"/>
  <c r="P50" i="37"/>
  <c r="M50" i="37"/>
  <c r="J50" i="37"/>
  <c r="I50" i="37"/>
  <c r="S49" i="37"/>
  <c r="R49" i="37"/>
  <c r="P49" i="37"/>
  <c r="O49" i="37"/>
  <c r="M49" i="37"/>
  <c r="L49" i="37"/>
  <c r="J49" i="37"/>
  <c r="I49" i="37"/>
  <c r="S48" i="37"/>
  <c r="R48" i="37"/>
  <c r="P48" i="37"/>
  <c r="O48" i="37"/>
  <c r="M48" i="37"/>
  <c r="L48" i="37"/>
  <c r="J48" i="37"/>
  <c r="I48" i="37"/>
  <c r="S47" i="37"/>
  <c r="R47" i="37"/>
  <c r="P47" i="37"/>
  <c r="O47" i="37"/>
  <c r="M47" i="37"/>
  <c r="L47" i="37"/>
  <c r="J47" i="37"/>
  <c r="I47" i="37"/>
  <c r="S46" i="37"/>
  <c r="R46" i="37"/>
  <c r="P46" i="37"/>
  <c r="O46" i="37"/>
  <c r="M46" i="37"/>
  <c r="L46" i="37"/>
  <c r="J46" i="37"/>
  <c r="I46" i="37"/>
  <c r="S45" i="37"/>
  <c r="R45" i="37"/>
  <c r="P45" i="37"/>
  <c r="O45" i="37"/>
  <c r="M45" i="37"/>
  <c r="L45" i="37"/>
  <c r="J45" i="37"/>
  <c r="I45" i="37"/>
  <c r="J38" i="37"/>
  <c r="J37" i="37"/>
  <c r="J36" i="37"/>
  <c r="J35" i="37"/>
  <c r="S32" i="37"/>
  <c r="R32" i="37"/>
  <c r="P32" i="37"/>
  <c r="O32" i="37"/>
  <c r="M32" i="37"/>
  <c r="L32" i="37"/>
  <c r="J32" i="37"/>
  <c r="I32" i="37"/>
  <c r="S31" i="37"/>
  <c r="R31" i="37"/>
  <c r="P31" i="37"/>
  <c r="O31" i="37"/>
  <c r="M31" i="37"/>
  <c r="L31" i="37"/>
  <c r="J31" i="37"/>
  <c r="I31" i="37"/>
  <c r="S30" i="37"/>
  <c r="R30" i="37"/>
  <c r="P30" i="37"/>
  <c r="O30" i="37"/>
  <c r="M30" i="37"/>
  <c r="L30" i="37"/>
  <c r="J30" i="37"/>
  <c r="I30" i="37"/>
  <c r="S29" i="37"/>
  <c r="R29" i="37"/>
  <c r="P29" i="37"/>
  <c r="O29" i="37"/>
  <c r="M29" i="37"/>
  <c r="L29" i="37"/>
  <c r="J29" i="37"/>
  <c r="S28" i="37"/>
  <c r="R28" i="37"/>
  <c r="P28" i="37"/>
  <c r="O28" i="37"/>
  <c r="M28" i="37"/>
  <c r="L28" i="37"/>
  <c r="J28" i="37"/>
  <c r="S27" i="37"/>
  <c r="R27" i="37"/>
  <c r="P27" i="37"/>
  <c r="O27" i="37"/>
  <c r="M27" i="37"/>
  <c r="L27" i="37"/>
  <c r="J27" i="37"/>
  <c r="S26" i="37"/>
  <c r="R26" i="37"/>
  <c r="P26" i="37"/>
  <c r="O26" i="37"/>
  <c r="M26" i="37"/>
  <c r="L26" i="37"/>
  <c r="J26" i="37"/>
  <c r="S23" i="37"/>
  <c r="R23" i="37"/>
  <c r="P23" i="37"/>
  <c r="O23" i="37"/>
  <c r="M23" i="37"/>
  <c r="L23" i="37"/>
  <c r="J23" i="37"/>
  <c r="I23" i="37"/>
  <c r="S22" i="37"/>
  <c r="R22" i="37"/>
  <c r="P22" i="37"/>
  <c r="O22" i="37"/>
  <c r="M22" i="37"/>
  <c r="L22" i="37"/>
  <c r="J22" i="37"/>
  <c r="I22" i="37"/>
  <c r="S21" i="37"/>
  <c r="R21" i="37"/>
  <c r="P21" i="37"/>
  <c r="M21" i="37"/>
  <c r="L21" i="37"/>
  <c r="J21" i="37"/>
  <c r="I21" i="37"/>
  <c r="S20" i="37"/>
  <c r="R20" i="37"/>
  <c r="P20" i="37"/>
  <c r="O20" i="37"/>
  <c r="M20" i="37"/>
  <c r="L20" i="37"/>
  <c r="J20" i="37"/>
  <c r="I20" i="37"/>
  <c r="S19" i="37"/>
  <c r="R19" i="37"/>
  <c r="P19" i="37"/>
  <c r="O19" i="37"/>
  <c r="M19" i="37"/>
  <c r="L19" i="37"/>
  <c r="J19" i="37"/>
  <c r="I19" i="37"/>
  <c r="J15" i="37"/>
  <c r="J14" i="37"/>
  <c r="J13" i="37"/>
  <c r="J12" i="37"/>
  <c r="J11" i="37"/>
  <c r="J10" i="37"/>
  <c r="K52" i="37" l="1"/>
  <c r="K56" i="37"/>
  <c r="N165" i="37"/>
  <c r="E93" i="37"/>
  <c r="Q159" i="37"/>
  <c r="K67" i="37"/>
  <c r="K90" i="37"/>
  <c r="T26" i="37"/>
  <c r="K155" i="37"/>
  <c r="N30" i="37"/>
  <c r="Q20" i="37"/>
  <c r="N61" i="37"/>
  <c r="K48" i="37"/>
  <c r="Q54" i="37"/>
  <c r="T20" i="37"/>
  <c r="Q22" i="37"/>
  <c r="N26" i="37"/>
  <c r="T22" i="37"/>
  <c r="Q60" i="37"/>
  <c r="K101" i="37"/>
  <c r="T137" i="37"/>
  <c r="N141" i="37"/>
  <c r="T155" i="37"/>
  <c r="Q158" i="37"/>
  <c r="Q165" i="37"/>
  <c r="N123" i="37"/>
  <c r="T127" i="37"/>
  <c r="Q131" i="37"/>
  <c r="T140" i="37"/>
  <c r="K148" i="37"/>
  <c r="N154" i="37"/>
  <c r="T30" i="37"/>
  <c r="Q32" i="37"/>
  <c r="E130" i="37"/>
  <c r="T123" i="37"/>
  <c r="N127" i="37"/>
  <c r="K131" i="37"/>
  <c r="N140" i="37"/>
  <c r="Q148" i="37"/>
  <c r="N150" i="37"/>
  <c r="K152" i="37"/>
  <c r="E123" i="37"/>
  <c r="T19" i="37"/>
  <c r="T49" i="37"/>
  <c r="T53" i="37"/>
  <c r="T54" i="37"/>
  <c r="N60" i="37"/>
  <c r="T60" i="37"/>
  <c r="Q61" i="37"/>
  <c r="K65" i="37"/>
  <c r="Q65" i="37"/>
  <c r="N72" i="37"/>
  <c r="N73" i="37"/>
  <c r="K77" i="37"/>
  <c r="T81" i="37"/>
  <c r="K88" i="37"/>
  <c r="N90" i="37"/>
  <c r="Q94" i="37"/>
  <c r="K123" i="37"/>
  <c r="K127" i="37"/>
  <c r="T131" i="37"/>
  <c r="N132" i="37"/>
  <c r="T132" i="37"/>
  <c r="K137" i="37"/>
  <c r="N139" i="37"/>
  <c r="Q140" i="37"/>
  <c r="K141" i="37"/>
  <c r="Q141" i="37"/>
  <c r="K154" i="37"/>
  <c r="K173" i="37"/>
  <c r="E103" i="37"/>
  <c r="E113" i="37"/>
  <c r="N27" i="37"/>
  <c r="N51" i="37"/>
  <c r="N55" i="37"/>
  <c r="T68" i="37"/>
  <c r="Q78" i="37"/>
  <c r="K83" i="37"/>
  <c r="E90" i="37"/>
  <c r="K103" i="37"/>
  <c r="K104" i="37"/>
  <c r="K108" i="37"/>
  <c r="Q108" i="37"/>
  <c r="T111" i="37"/>
  <c r="K113" i="37"/>
  <c r="T118" i="37"/>
  <c r="K138" i="37"/>
  <c r="K19" i="37"/>
  <c r="N47" i="37"/>
  <c r="T47" i="37"/>
  <c r="T64" i="37"/>
  <c r="Q66" i="37"/>
  <c r="K72" i="37"/>
  <c r="E89" i="37"/>
  <c r="T90" i="37"/>
  <c r="T95" i="37"/>
  <c r="N103" i="37"/>
  <c r="T103" i="37"/>
  <c r="N126" i="37"/>
  <c r="Q147" i="37"/>
  <c r="Q151" i="37"/>
  <c r="N153" i="37"/>
  <c r="T157" i="37"/>
  <c r="E159" i="37"/>
  <c r="T160" i="37"/>
  <c r="Q162" i="37"/>
  <c r="E163" i="37"/>
  <c r="T164" i="37"/>
  <c r="T165" i="37"/>
  <c r="N172" i="37"/>
  <c r="N28" i="37"/>
  <c r="T32" i="37"/>
  <c r="K46" i="37"/>
  <c r="T48" i="37"/>
  <c r="K63" i="37"/>
  <c r="K84" i="37"/>
  <c r="Q84" i="37"/>
  <c r="T88" i="37"/>
  <c r="T93" i="37"/>
  <c r="K95" i="37"/>
  <c r="N108" i="37"/>
  <c r="N113" i="37"/>
  <c r="T113" i="37"/>
  <c r="K117" i="37"/>
  <c r="N119" i="37"/>
  <c r="K126" i="37"/>
  <c r="Q126" i="37"/>
  <c r="K143" i="37"/>
  <c r="N147" i="37"/>
  <c r="T147" i="37"/>
  <c r="N151" i="37"/>
  <c r="T151" i="37"/>
  <c r="E153" i="37"/>
  <c r="Q153" i="37"/>
  <c r="Q156" i="37"/>
  <c r="K157" i="37"/>
  <c r="Q157" i="37"/>
  <c r="T158" i="37"/>
  <c r="Q160" i="37"/>
  <c r="T161" i="37"/>
  <c r="K164" i="37"/>
  <c r="K171" i="37"/>
  <c r="N173" i="37"/>
  <c r="T173" i="37"/>
  <c r="N23" i="37"/>
  <c r="T23" i="37"/>
  <c r="Q27" i="37"/>
  <c r="K31" i="37"/>
  <c r="Q31" i="37"/>
  <c r="N45" i="37"/>
  <c r="T45" i="37"/>
  <c r="Q51" i="37"/>
  <c r="Q55" i="37"/>
  <c r="N62" i="37"/>
  <c r="T66" i="37"/>
  <c r="K68" i="37"/>
  <c r="T72" i="37"/>
  <c r="N78" i="37"/>
  <c r="T78" i="37"/>
  <c r="Q82" i="37"/>
  <c r="K118" i="37"/>
  <c r="N142" i="37"/>
  <c r="Q146" i="37"/>
  <c r="Q150" i="37"/>
  <c r="T156" i="37"/>
  <c r="K158" i="37"/>
  <c r="T159" i="37"/>
  <c r="K161" i="37"/>
  <c r="K61" i="37"/>
  <c r="N77" i="37"/>
  <c r="K81" i="37"/>
  <c r="Q93" i="37"/>
  <c r="N118" i="37"/>
  <c r="K124" i="37"/>
  <c r="Q124" i="37"/>
  <c r="N138" i="37"/>
  <c r="T138" i="37"/>
  <c r="K169" i="37"/>
  <c r="Q169" i="37"/>
  <c r="Q173" i="37"/>
  <c r="N32" i="37"/>
  <c r="N66" i="37"/>
  <c r="T146" i="37"/>
  <c r="E22" i="37"/>
  <c r="K30" i="37"/>
  <c r="K49" i="37"/>
  <c r="E62" i="37"/>
  <c r="K64" i="37"/>
  <c r="T67" i="37"/>
  <c r="Q72" i="37"/>
  <c r="K76" i="37"/>
  <c r="Q85" i="37"/>
  <c r="Q89" i="37"/>
  <c r="K94" i="37"/>
  <c r="Q102" i="37"/>
  <c r="Q111" i="37"/>
  <c r="T114" i="37"/>
  <c r="Q125" i="37"/>
  <c r="K130" i="37"/>
  <c r="Q138" i="37"/>
  <c r="E142" i="37"/>
  <c r="E146" i="37"/>
  <c r="K149" i="37"/>
  <c r="K160" i="37"/>
  <c r="K163" i="37"/>
  <c r="Q170" i="37"/>
  <c r="Q171" i="37"/>
  <c r="N21" i="37"/>
  <c r="T21" i="37"/>
  <c r="K23" i="37"/>
  <c r="Q28" i="37"/>
  <c r="N29" i="37"/>
  <c r="T31" i="37"/>
  <c r="K45" i="37"/>
  <c r="T46" i="37"/>
  <c r="K47" i="37"/>
  <c r="N49" i="37"/>
  <c r="K50" i="37"/>
  <c r="K54" i="37"/>
  <c r="T61" i="37"/>
  <c r="Q62" i="37"/>
  <c r="N63" i="37"/>
  <c r="T65" i="37"/>
  <c r="Q67" i="37"/>
  <c r="E73" i="37"/>
  <c r="N76" i="37"/>
  <c r="T76" i="37"/>
  <c r="T84" i="37"/>
  <c r="N85" i="37"/>
  <c r="T85" i="37"/>
  <c r="N93" i="37"/>
  <c r="N94" i="37"/>
  <c r="T101" i="37"/>
  <c r="K114" i="37"/>
  <c r="Q114" i="37"/>
  <c r="T124" i="37"/>
  <c r="N125" i="37"/>
  <c r="T125" i="37"/>
  <c r="Q127" i="37"/>
  <c r="N130" i="37"/>
  <c r="T130" i="37"/>
  <c r="K132" i="37"/>
  <c r="K139" i="37"/>
  <c r="Q139" i="37"/>
  <c r="T141" i="37"/>
  <c r="Q142" i="37"/>
  <c r="N143" i="37"/>
  <c r="N155" i="37"/>
  <c r="K156" i="37"/>
  <c r="N159" i="37"/>
  <c r="N163" i="37"/>
  <c r="T163" i="37"/>
  <c r="T169" i="37"/>
  <c r="N170" i="37"/>
  <c r="T170" i="37"/>
  <c r="Q172" i="37"/>
  <c r="Q76" i="37"/>
  <c r="E76" i="37"/>
  <c r="Q19" i="37"/>
  <c r="N20" i="37"/>
  <c r="K22" i="37"/>
  <c r="E32" i="37"/>
  <c r="E66" i="37"/>
  <c r="Q26" i="37"/>
  <c r="N19" i="37"/>
  <c r="K20" i="37"/>
  <c r="K21" i="37"/>
  <c r="N22" i="37"/>
  <c r="Q23" i="37"/>
  <c r="T27" i="37"/>
  <c r="Q30" i="37"/>
  <c r="N31" i="37"/>
  <c r="Q45" i="37"/>
  <c r="N46" i="37"/>
  <c r="N48" i="37"/>
  <c r="K51" i="37"/>
  <c r="Q53" i="37"/>
  <c r="N54" i="37"/>
  <c r="K55" i="37"/>
  <c r="K62" i="37"/>
  <c r="Q64" i="37"/>
  <c r="N65" i="37"/>
  <c r="K73" i="37"/>
  <c r="Q73" i="37"/>
  <c r="T77" i="37"/>
  <c r="Q88" i="37"/>
  <c r="T108" i="37"/>
  <c r="Q118" i="37"/>
  <c r="E127" i="37"/>
  <c r="T139" i="37"/>
  <c r="K142" i="37"/>
  <c r="E150" i="37"/>
  <c r="T150" i="37"/>
  <c r="K153" i="37"/>
  <c r="Q155" i="37"/>
  <c r="N156" i="37"/>
  <c r="N158" i="37"/>
  <c r="E164" i="37"/>
  <c r="E172" i="37"/>
  <c r="E173" i="37"/>
  <c r="T29" i="37"/>
  <c r="K32" i="37"/>
  <c r="T52" i="37"/>
  <c r="T63" i="37"/>
  <c r="N64" i="37"/>
  <c r="K66" i="37"/>
  <c r="N67" i="37"/>
  <c r="Q68" i="37"/>
  <c r="Q77" i="37"/>
  <c r="Q81" i="37"/>
  <c r="N82" i="37"/>
  <c r="T82" i="37"/>
  <c r="K85" i="37"/>
  <c r="N88" i="37"/>
  <c r="N89" i="37"/>
  <c r="T89" i="37"/>
  <c r="K93" i="37"/>
  <c r="Q95" i="37"/>
  <c r="Q101" i="37"/>
  <c r="N102" i="37"/>
  <c r="T102" i="37"/>
  <c r="K105" i="37"/>
  <c r="T122" i="37"/>
  <c r="K125" i="37"/>
  <c r="Q137" i="37"/>
  <c r="E143" i="37"/>
  <c r="T143" i="37"/>
  <c r="K146" i="37"/>
  <c r="K147" i="37"/>
  <c r="T154" i="37"/>
  <c r="K159" i="37"/>
  <c r="N160" i="37"/>
  <c r="Q161" i="37"/>
  <c r="N162" i="37"/>
  <c r="T162" i="37"/>
  <c r="K165" i="37"/>
  <c r="K170" i="37"/>
  <c r="N171" i="37"/>
  <c r="T28" i="37"/>
  <c r="Q29" i="37"/>
  <c r="E47" i="37"/>
  <c r="E49" i="37"/>
  <c r="T51" i="37"/>
  <c r="Q52" i="37"/>
  <c r="T55" i="37"/>
  <c r="T62" i="37"/>
  <c r="Q63" i="37"/>
  <c r="N68" i="37"/>
  <c r="T73" i="37"/>
  <c r="K78" i="37"/>
  <c r="N81" i="37"/>
  <c r="K82" i="37"/>
  <c r="N84" i="37"/>
  <c r="K89" i="37"/>
  <c r="Q90" i="37"/>
  <c r="E94" i="37"/>
  <c r="T94" i="37"/>
  <c r="N95" i="37"/>
  <c r="N101" i="37"/>
  <c r="K102" i="37"/>
  <c r="Q103" i="37"/>
  <c r="Q113" i="37"/>
  <c r="N114" i="37"/>
  <c r="K122" i="37"/>
  <c r="Q123" i="37"/>
  <c r="N124" i="37"/>
  <c r="T126" i="37"/>
  <c r="Q130" i="37"/>
  <c r="N131" i="37"/>
  <c r="Q132" i="37"/>
  <c r="N137" i="37"/>
  <c r="K140" i="37"/>
  <c r="T142" i="37"/>
  <c r="Q143" i="37"/>
  <c r="N146" i="37"/>
  <c r="N148" i="37"/>
  <c r="T148" i="37"/>
  <c r="K150" i="37"/>
  <c r="K151" i="37"/>
  <c r="T153" i="37"/>
  <c r="Q154" i="37"/>
  <c r="N157" i="37"/>
  <c r="N161" i="37"/>
  <c r="K162" i="37"/>
  <c r="Q163" i="37"/>
  <c r="N164" i="37"/>
  <c r="N169" i="37"/>
  <c r="T171" i="37"/>
  <c r="K172" i="37"/>
  <c r="T172" i="37"/>
  <c r="E20" i="37"/>
  <c r="E31" i="37"/>
  <c r="E46" i="37"/>
  <c r="E48" i="37"/>
  <c r="K53" i="37"/>
  <c r="E53" i="37"/>
  <c r="K57" i="37"/>
  <c r="N52" i="37"/>
  <c r="E52" i="37"/>
  <c r="E19" i="37"/>
  <c r="E23" i="37"/>
  <c r="E30" i="37"/>
  <c r="E45" i="37"/>
  <c r="E61" i="37"/>
  <c r="K60" i="37"/>
  <c r="E60" i="37"/>
  <c r="E51" i="37"/>
  <c r="N53" i="37"/>
  <c r="E54" i="37"/>
  <c r="E55" i="37"/>
  <c r="N111" i="37"/>
  <c r="E65" i="37"/>
  <c r="E72" i="37"/>
  <c r="E82" i="37"/>
  <c r="E102" i="37"/>
  <c r="E64" i="37"/>
  <c r="E68" i="37"/>
  <c r="E78" i="37"/>
  <c r="E81" i="37"/>
  <c r="E85" i="37"/>
  <c r="E88" i="37"/>
  <c r="E95" i="37"/>
  <c r="E101" i="37"/>
  <c r="K111" i="37"/>
  <c r="K112" i="37"/>
  <c r="E63" i="37"/>
  <c r="E67" i="37"/>
  <c r="E77" i="37"/>
  <c r="E84" i="37"/>
  <c r="E108" i="37"/>
  <c r="E111" i="37"/>
  <c r="E126" i="37"/>
  <c r="E141" i="37"/>
  <c r="E148" i="37"/>
  <c r="E156" i="37"/>
  <c r="E162" i="37"/>
  <c r="E171" i="37"/>
  <c r="E118" i="37"/>
  <c r="E125" i="37"/>
  <c r="E132" i="37"/>
  <c r="E140" i="37"/>
  <c r="E147" i="37"/>
  <c r="E151" i="37"/>
  <c r="E155" i="37"/>
  <c r="E161" i="37"/>
  <c r="Q164" i="37"/>
  <c r="E165" i="37"/>
  <c r="E170" i="37"/>
  <c r="E114" i="37"/>
  <c r="E124" i="37"/>
  <c r="E131" i="37"/>
  <c r="E139" i="37"/>
  <c r="E154" i="37"/>
  <c r="E160" i="37"/>
  <c r="E169" i="37"/>
  <c r="P34" i="34"/>
  <c r="M36" i="34"/>
  <c r="M33" i="34"/>
  <c r="P21" i="34"/>
  <c r="S23" i="34"/>
  <c r="S24" i="34"/>
  <c r="J36" i="34"/>
  <c r="S31" i="34"/>
  <c r="D59" i="34"/>
  <c r="S36" i="34"/>
  <c r="S21" i="34"/>
  <c r="D70" i="34"/>
  <c r="M30" i="34"/>
  <c r="S33" i="34"/>
  <c r="P24" i="34"/>
  <c r="D62" i="34"/>
  <c r="D83" i="34"/>
  <c r="F83" i="34" s="1"/>
  <c r="M35" i="34"/>
  <c r="D79" i="34"/>
  <c r="P35" i="34"/>
  <c r="P22" i="34"/>
  <c r="S30" i="34"/>
  <c r="P31" i="34"/>
  <c r="M32" i="34"/>
  <c r="S34" i="34"/>
  <c r="D61" i="34"/>
  <c r="D66" i="34"/>
  <c r="S25" i="34"/>
  <c r="M31" i="34"/>
  <c r="P36" i="34"/>
  <c r="P33" i="34"/>
  <c r="J35" i="34"/>
  <c r="D72" i="34"/>
  <c r="D78" i="34"/>
  <c r="D36" i="34"/>
  <c r="D73" i="34"/>
  <c r="D85" i="34"/>
  <c r="F85" i="34" s="1"/>
  <c r="P25" i="34"/>
  <c r="M21" i="34"/>
  <c r="S32" i="34"/>
  <c r="M34" i="34"/>
  <c r="D35" i="34"/>
  <c r="S35" i="34"/>
  <c r="J21" i="34"/>
  <c r="J28" i="34" s="1"/>
  <c r="S22" i="34"/>
  <c r="D67" i="34"/>
  <c r="P32" i="34"/>
  <c r="D60" i="34"/>
  <c r="P30" i="34"/>
  <c r="D34" i="34"/>
  <c r="J34" i="34"/>
  <c r="D71" i="34"/>
  <c r="D65" i="34"/>
  <c r="D74" i="34"/>
  <c r="D63" i="34"/>
  <c r="D84" i="34"/>
  <c r="F84" i="34" s="1"/>
  <c r="S28" i="34" l="1"/>
  <c r="J68" i="34"/>
  <c r="J122" i="34"/>
  <c r="M75" i="34"/>
  <c r="S75" i="34"/>
  <c r="J75" i="34"/>
  <c r="P75" i="34"/>
  <c r="T33" i="37"/>
  <c r="T133" i="37"/>
  <c r="K79" i="37"/>
  <c r="K69" i="37"/>
  <c r="T24" i="37"/>
  <c r="N133" i="37"/>
  <c r="K166" i="37"/>
  <c r="N24" i="37"/>
  <c r="K91" i="37"/>
  <c r="N79" i="37"/>
  <c r="K144" i="37"/>
  <c r="N174" i="37"/>
  <c r="N144" i="37"/>
  <c r="K24" i="37"/>
  <c r="K133" i="37"/>
  <c r="G93" i="37"/>
  <c r="G94" i="37"/>
  <c r="Q33" i="37"/>
  <c r="T128" i="37"/>
  <c r="T69" i="37"/>
  <c r="Q174" i="37"/>
  <c r="T174" i="37"/>
  <c r="Q133" i="37"/>
  <c r="K128" i="37"/>
  <c r="K174" i="37"/>
  <c r="Q144" i="37"/>
  <c r="N69" i="37"/>
  <c r="N33" i="37"/>
  <c r="T91" i="37"/>
  <c r="K86" i="37"/>
  <c r="K120" i="37"/>
  <c r="K58" i="37"/>
  <c r="T79" i="37"/>
  <c r="Q69" i="37"/>
  <c r="T144" i="37"/>
  <c r="G95" i="37"/>
  <c r="N91" i="37"/>
  <c r="Q91" i="37"/>
  <c r="Q79" i="37"/>
  <c r="K115" i="37"/>
  <c r="J94" i="34"/>
  <c r="J172" i="34"/>
  <c r="J87" i="34"/>
  <c r="P37" i="34"/>
  <c r="S37" i="34"/>
  <c r="M37" i="34"/>
  <c r="P87" i="34"/>
  <c r="P181" i="34"/>
  <c r="S87" i="34"/>
  <c r="M181" i="34"/>
  <c r="S149" i="34"/>
  <c r="J149" i="34"/>
  <c r="P149" i="34"/>
  <c r="M149" i="34"/>
  <c r="S181" i="34"/>
  <c r="M87" i="34"/>
  <c r="J181" i="34"/>
  <c r="K167" i="37" l="1"/>
  <c r="J174" i="34"/>
  <c r="O107" i="37" l="1"/>
  <c r="Q107" i="37" s="1"/>
  <c r="R107" i="37"/>
  <c r="T107" i="37" s="1"/>
  <c r="F163" i="37"/>
  <c r="G163" i="37" s="1"/>
  <c r="I107" i="37"/>
  <c r="L107" i="37"/>
  <c r="N107" i="37" s="1"/>
  <c r="F94" i="37" l="1"/>
  <c r="F154" i="37"/>
  <c r="G154" i="37" s="1"/>
  <c r="F131" i="37"/>
  <c r="G131" i="37" s="1"/>
  <c r="F139" i="37"/>
  <c r="G139" i="37" s="1"/>
  <c r="F67" i="37"/>
  <c r="G67" i="37" s="1"/>
  <c r="F160" i="37"/>
  <c r="G160" i="37" s="1"/>
  <c r="F95" i="37"/>
  <c r="F64" i="37"/>
  <c r="G64" i="37" s="1"/>
  <c r="F84" i="37"/>
  <c r="G84" i="37" s="1"/>
  <c r="F127" i="37"/>
  <c r="G127" i="37" s="1"/>
  <c r="F157" i="37"/>
  <c r="G157" i="37" s="1"/>
  <c r="F23" i="37"/>
  <c r="G23" i="37" s="1"/>
  <c r="F60" i="34"/>
  <c r="F46" i="37"/>
  <c r="G46" i="37" s="1"/>
  <c r="F65" i="34"/>
  <c r="F51" i="37"/>
  <c r="G51" i="37" s="1"/>
  <c r="F70" i="34"/>
  <c r="F68" i="37"/>
  <c r="G68" i="37" s="1"/>
  <c r="F90" i="37"/>
  <c r="G90" i="37" s="1"/>
  <c r="F108" i="37"/>
  <c r="G108" i="37" s="1"/>
  <c r="F141" i="37"/>
  <c r="G141" i="37" s="1"/>
  <c r="K107" i="37"/>
  <c r="E107" i="37"/>
  <c r="F36" i="34"/>
  <c r="F32" i="37"/>
  <c r="G32" i="37" s="1"/>
  <c r="F61" i="34"/>
  <c r="F47" i="37"/>
  <c r="G47" i="37" s="1"/>
  <c r="F66" i="34"/>
  <c r="F52" i="37"/>
  <c r="G52" i="37" s="1"/>
  <c r="F61" i="37"/>
  <c r="G61" i="37" s="1"/>
  <c r="F72" i="34"/>
  <c r="F65" i="37"/>
  <c r="G65" i="37" s="1"/>
  <c r="F78" i="34"/>
  <c r="F72" i="37"/>
  <c r="G72" i="37" s="1"/>
  <c r="F78" i="37"/>
  <c r="G78" i="37" s="1"/>
  <c r="F85" i="37"/>
  <c r="G85" i="37" s="1"/>
  <c r="F114" i="37"/>
  <c r="G114" i="37" s="1"/>
  <c r="F124" i="37"/>
  <c r="G124" i="37" s="1"/>
  <c r="F138" i="37"/>
  <c r="G138" i="37" s="1"/>
  <c r="F142" i="37"/>
  <c r="G142" i="37" s="1"/>
  <c r="F148" i="37"/>
  <c r="G148" i="37" s="1"/>
  <c r="F158" i="37"/>
  <c r="G158" i="37" s="1"/>
  <c r="F162" i="37"/>
  <c r="G162" i="37" s="1"/>
  <c r="F171" i="37"/>
  <c r="G171" i="37" s="1"/>
  <c r="F35" i="34"/>
  <c r="F31" i="37"/>
  <c r="G31" i="37" s="1"/>
  <c r="F55" i="37"/>
  <c r="G55" i="37" s="1"/>
  <c r="F113" i="37"/>
  <c r="G113" i="37" s="1"/>
  <c r="F147" i="37"/>
  <c r="G147" i="37" s="1"/>
  <c r="F161" i="37"/>
  <c r="G161" i="37" s="1"/>
  <c r="F20" i="37"/>
  <c r="G20" i="37" s="1"/>
  <c r="F62" i="34"/>
  <c r="F48" i="37"/>
  <c r="G48" i="37" s="1"/>
  <c r="F67" i="34"/>
  <c r="F53" i="37"/>
  <c r="G53" i="37" s="1"/>
  <c r="F62" i="37"/>
  <c r="G62" i="37" s="1"/>
  <c r="F73" i="34"/>
  <c r="F66" i="37"/>
  <c r="G66" i="37" s="1"/>
  <c r="F79" i="34"/>
  <c r="F73" i="37"/>
  <c r="G73" i="37" s="1"/>
  <c r="F102" i="37"/>
  <c r="G102" i="37" s="1"/>
  <c r="F118" i="37"/>
  <c r="G118" i="37" s="1"/>
  <c r="F125" i="37"/>
  <c r="G125" i="37" s="1"/>
  <c r="F143" i="37"/>
  <c r="G143" i="37" s="1"/>
  <c r="F150" i="37"/>
  <c r="G150" i="37" s="1"/>
  <c r="F155" i="37"/>
  <c r="G155" i="37" s="1"/>
  <c r="F159" i="37"/>
  <c r="G159" i="37" s="1"/>
  <c r="F165" i="37"/>
  <c r="G165" i="37" s="1"/>
  <c r="F172" i="37"/>
  <c r="G172" i="37" s="1"/>
  <c r="F77" i="37"/>
  <c r="G77" i="37" s="1"/>
  <c r="F153" i="37"/>
  <c r="G153" i="37" s="1"/>
  <c r="F170" i="37"/>
  <c r="G170" i="37" s="1"/>
  <c r="F22" i="37"/>
  <c r="G22" i="37" s="1"/>
  <c r="F34" i="34"/>
  <c r="F30" i="37"/>
  <c r="G30" i="37" s="1"/>
  <c r="F63" i="34"/>
  <c r="F49" i="37"/>
  <c r="G49" i="37" s="1"/>
  <c r="F54" i="37"/>
  <c r="G54" i="37" s="1"/>
  <c r="F63" i="37"/>
  <c r="G63" i="37" s="1"/>
  <c r="F82" i="37"/>
  <c r="G82" i="37" s="1"/>
  <c r="F89" i="37"/>
  <c r="G89" i="37" s="1"/>
  <c r="F103" i="37"/>
  <c r="G103" i="37" s="1"/>
  <c r="F119" i="37"/>
  <c r="G119" i="37" s="1"/>
  <c r="F126" i="37"/>
  <c r="G126" i="37" s="1"/>
  <c r="F132" i="37"/>
  <c r="G132" i="37" s="1"/>
  <c r="F140" i="37"/>
  <c r="G140" i="37" s="1"/>
  <c r="F151" i="37"/>
  <c r="G151" i="37" s="1"/>
  <c r="F156" i="37"/>
  <c r="G156" i="37" s="1"/>
  <c r="F173" i="37"/>
  <c r="G173" i="37" s="1"/>
  <c r="F74" i="34"/>
  <c r="F71" i="34"/>
  <c r="F130" i="37" l="1"/>
  <c r="G130" i="37" s="1"/>
  <c r="G133" i="37" s="1"/>
  <c r="F21" i="34"/>
  <c r="F28" i="34" s="1"/>
  <c r="C18" i="41" s="1"/>
  <c r="F19" i="37"/>
  <c r="G19" i="37" s="1"/>
  <c r="F75" i="34"/>
  <c r="C24" i="41" s="1"/>
  <c r="F59" i="34"/>
  <c r="F45" i="37"/>
  <c r="G45" i="37" s="1"/>
  <c r="H18" i="41" l="1"/>
  <c r="I18" i="41" s="1"/>
  <c r="D18" i="41"/>
  <c r="H24" i="41"/>
  <c r="I24" i="41" s="1"/>
  <c r="D24" i="41"/>
  <c r="R50" i="37"/>
  <c r="T50" i="37" s="1"/>
  <c r="O50" i="37"/>
  <c r="Q50" i="37" s="1"/>
  <c r="L50" i="37"/>
  <c r="D64" i="34" l="1"/>
  <c r="N50" i="37"/>
  <c r="E50" i="37"/>
  <c r="F64" i="34" l="1"/>
  <c r="F50" i="37"/>
  <c r="G50" i="37" s="1"/>
  <c r="L12" i="37" l="1"/>
  <c r="M15" i="37"/>
  <c r="D30" i="34"/>
  <c r="I26" i="37"/>
  <c r="L35" i="37"/>
  <c r="I36" i="37"/>
  <c r="R36" i="37"/>
  <c r="O37" i="37"/>
  <c r="M38" i="37"/>
  <c r="O56" i="37"/>
  <c r="Q56" i="37" s="1"/>
  <c r="R57" i="37"/>
  <c r="T57" i="37" s="1"/>
  <c r="S81" i="34"/>
  <c r="R71" i="37"/>
  <c r="T71" i="37" s="1"/>
  <c r="T74" i="37" s="1"/>
  <c r="M100" i="34"/>
  <c r="L96" i="37"/>
  <c r="N96" i="37" s="1"/>
  <c r="N97" i="37" s="1"/>
  <c r="L104" i="37"/>
  <c r="O105" i="37"/>
  <c r="Q105" i="37" s="1"/>
  <c r="O106" i="37"/>
  <c r="Q106" i="37" s="1"/>
  <c r="R117" i="37"/>
  <c r="T117" i="37" s="1"/>
  <c r="T120" i="37" s="1"/>
  <c r="R149" i="37"/>
  <c r="T149" i="37" s="1"/>
  <c r="J14" i="34"/>
  <c r="I13" i="37"/>
  <c r="R10" i="37"/>
  <c r="P23" i="34"/>
  <c r="P28" i="34" s="1"/>
  <c r="O21" i="37"/>
  <c r="D31" i="34"/>
  <c r="I27" i="37"/>
  <c r="M35" i="37"/>
  <c r="L36" i="37"/>
  <c r="I37" i="37"/>
  <c r="R37" i="37"/>
  <c r="O38" i="37"/>
  <c r="R56" i="37"/>
  <c r="T56" i="37" s="1"/>
  <c r="J81" i="34"/>
  <c r="I71" i="37"/>
  <c r="M94" i="34"/>
  <c r="L83" i="37"/>
  <c r="P100" i="34"/>
  <c r="O96" i="37"/>
  <c r="Q96" i="37" s="1"/>
  <c r="Q97" i="37" s="1"/>
  <c r="O104" i="37"/>
  <c r="Q104" i="37" s="1"/>
  <c r="R105" i="37"/>
  <c r="T105" i="37" s="1"/>
  <c r="R106" i="37"/>
  <c r="T106" i="37" s="1"/>
  <c r="L112" i="37"/>
  <c r="L122" i="37"/>
  <c r="L152" i="37"/>
  <c r="M11" i="37"/>
  <c r="O14" i="37"/>
  <c r="J11" i="34"/>
  <c r="I10" i="37"/>
  <c r="M12" i="37"/>
  <c r="R14" i="37"/>
  <c r="L10" i="37"/>
  <c r="J12" i="34"/>
  <c r="I11" i="37"/>
  <c r="R11" i="37"/>
  <c r="O12" i="37"/>
  <c r="M13" i="37"/>
  <c r="L14" i="37"/>
  <c r="J16" i="34"/>
  <c r="I15" i="37"/>
  <c r="R15" i="37"/>
  <c r="D32" i="34"/>
  <c r="I28" i="37"/>
  <c r="O35" i="37"/>
  <c r="M36" i="37"/>
  <c r="L37" i="37"/>
  <c r="I38" i="37"/>
  <c r="R38" i="37"/>
  <c r="L57" i="37"/>
  <c r="M81" i="34"/>
  <c r="L71" i="37"/>
  <c r="N71" i="37" s="1"/>
  <c r="N74" i="37" s="1"/>
  <c r="P94" i="34"/>
  <c r="O83" i="37"/>
  <c r="Q83" i="37" s="1"/>
  <c r="Q86" i="37" s="1"/>
  <c r="S100" i="34"/>
  <c r="R96" i="37"/>
  <c r="T96" i="37" s="1"/>
  <c r="T97" i="37" s="1"/>
  <c r="R104" i="37"/>
  <c r="T104" i="37" s="1"/>
  <c r="J112" i="34"/>
  <c r="J139" i="34" s="1"/>
  <c r="I106" i="37"/>
  <c r="O112" i="37"/>
  <c r="Q112" i="37" s="1"/>
  <c r="Q115" i="37" s="1"/>
  <c r="L117" i="37"/>
  <c r="O122" i="37"/>
  <c r="Q122" i="37" s="1"/>
  <c r="Q128" i="37" s="1"/>
  <c r="L149" i="37"/>
  <c r="O152" i="37"/>
  <c r="Q152" i="37" s="1"/>
  <c r="O10" i="37"/>
  <c r="R13" i="37"/>
  <c r="O11" i="37"/>
  <c r="M14" i="34"/>
  <c r="L13" i="37"/>
  <c r="J15" i="34"/>
  <c r="I14" i="37"/>
  <c r="O15" i="37"/>
  <c r="M10" i="37"/>
  <c r="L11" i="37"/>
  <c r="I12" i="37"/>
  <c r="R12" i="37"/>
  <c r="O13" i="37"/>
  <c r="M14" i="37"/>
  <c r="L15" i="37"/>
  <c r="D33" i="34"/>
  <c r="I29" i="37"/>
  <c r="J39" i="34"/>
  <c r="J45" i="34" s="1"/>
  <c r="I35" i="37"/>
  <c r="R35" i="37"/>
  <c r="O36" i="37"/>
  <c r="M37" i="37"/>
  <c r="L38" i="37"/>
  <c r="L56" i="37"/>
  <c r="O57" i="37"/>
  <c r="Q57" i="37" s="1"/>
  <c r="P81" i="34"/>
  <c r="O71" i="37"/>
  <c r="Q71" i="37" s="1"/>
  <c r="Q74" i="37" s="1"/>
  <c r="S94" i="34"/>
  <c r="R83" i="37"/>
  <c r="T83" i="37" s="1"/>
  <c r="T86" i="37" s="1"/>
  <c r="I96" i="37"/>
  <c r="L105" i="37"/>
  <c r="L106" i="37"/>
  <c r="N106" i="37" s="1"/>
  <c r="R112" i="37"/>
  <c r="T112" i="37" s="1"/>
  <c r="T115" i="37" s="1"/>
  <c r="O117" i="37"/>
  <c r="Q117" i="37" s="1"/>
  <c r="Q120" i="37" s="1"/>
  <c r="O149" i="37"/>
  <c r="Q149" i="37" s="1"/>
  <c r="R152" i="37"/>
  <c r="T152" i="37" s="1"/>
  <c r="N13" i="37" l="1"/>
  <c r="N11" i="37"/>
  <c r="T109" i="37"/>
  <c r="T134" i="37" s="1"/>
  <c r="M122" i="34"/>
  <c r="J30" i="34"/>
  <c r="M68" i="34"/>
  <c r="M101" i="34" s="1"/>
  <c r="S68" i="34"/>
  <c r="S101" i="34" s="1"/>
  <c r="P68" i="34"/>
  <c r="P101" i="34" s="1"/>
  <c r="P172" i="34"/>
  <c r="P174" i="34" s="1"/>
  <c r="S122" i="34"/>
  <c r="M11" i="34"/>
  <c r="D11" i="34"/>
  <c r="F11" i="34" s="1"/>
  <c r="C11" i="41" s="1"/>
  <c r="P112" i="34"/>
  <c r="M172" i="34"/>
  <c r="M174" i="34" s="1"/>
  <c r="F16" i="34"/>
  <c r="C16" i="41" s="1"/>
  <c r="P122" i="34"/>
  <c r="J33" i="34"/>
  <c r="J32" i="34"/>
  <c r="D39" i="34"/>
  <c r="M16" i="34"/>
  <c r="N10" i="37"/>
  <c r="M15" i="34"/>
  <c r="M12" i="34"/>
  <c r="S112" i="34"/>
  <c r="M40" i="34"/>
  <c r="J13" i="34"/>
  <c r="J19" i="34" s="1"/>
  <c r="F15" i="34"/>
  <c r="C15" i="41" s="1"/>
  <c r="M112" i="34"/>
  <c r="D77" i="34"/>
  <c r="J31" i="34"/>
  <c r="S172" i="34"/>
  <c r="S174" i="34" s="1"/>
  <c r="M42" i="34"/>
  <c r="M39" i="34"/>
  <c r="F146" i="37"/>
  <c r="G146" i="37" s="1"/>
  <c r="K96" i="37"/>
  <c r="E96" i="37"/>
  <c r="E38" i="37"/>
  <c r="K38" i="37"/>
  <c r="K28" i="37"/>
  <c r="E28" i="37"/>
  <c r="K71" i="37"/>
  <c r="K74" i="37" s="1"/>
  <c r="E71" i="37"/>
  <c r="K37" i="37"/>
  <c r="E37" i="37"/>
  <c r="E21" i="37"/>
  <c r="Q21" i="37"/>
  <c r="Q24" i="37" s="1"/>
  <c r="E13" i="37"/>
  <c r="K13" i="37"/>
  <c r="Q166" i="37"/>
  <c r="Q167" i="37" s="1"/>
  <c r="N105" i="37"/>
  <c r="E105" i="37"/>
  <c r="N38" i="37"/>
  <c r="N15" i="37"/>
  <c r="E117" i="37"/>
  <c r="N117" i="37"/>
  <c r="N120" i="37" s="1"/>
  <c r="K106" i="37"/>
  <c r="K109" i="37" s="1"/>
  <c r="K134" i="37" s="1"/>
  <c r="E106" i="37"/>
  <c r="N37" i="37"/>
  <c r="N14" i="37"/>
  <c r="K11" i="37"/>
  <c r="E11" i="37"/>
  <c r="E10" i="37"/>
  <c r="K10" i="37"/>
  <c r="N122" i="37"/>
  <c r="N128" i="37" s="1"/>
  <c r="E122" i="37"/>
  <c r="Q109" i="37"/>
  <c r="Q134" i="37" s="1"/>
  <c r="E83" i="37"/>
  <c r="N83" i="37"/>
  <c r="N86" i="37" s="1"/>
  <c r="T58" i="37"/>
  <c r="T98" i="37" s="1"/>
  <c r="N36" i="37"/>
  <c r="K27" i="37"/>
  <c r="E27" i="37"/>
  <c r="T166" i="37"/>
  <c r="T167" i="37" s="1"/>
  <c r="E104" i="37"/>
  <c r="N104" i="37"/>
  <c r="Q58" i="37"/>
  <c r="Q98" i="37" s="1"/>
  <c r="K36" i="37"/>
  <c r="E36" i="37"/>
  <c r="K26" i="37"/>
  <c r="E26" i="37"/>
  <c r="N12" i="37"/>
  <c r="P12" i="34"/>
  <c r="P11" i="37"/>
  <c r="Q11" i="37" s="1"/>
  <c r="P42" i="34"/>
  <c r="P38" i="37"/>
  <c r="Q38" i="37" s="1"/>
  <c r="P41" i="34"/>
  <c r="P37" i="37"/>
  <c r="Q37" i="37" s="1"/>
  <c r="N56" i="37"/>
  <c r="E56" i="37"/>
  <c r="K29" i="37"/>
  <c r="E29" i="37"/>
  <c r="N57" i="37"/>
  <c r="E57" i="37"/>
  <c r="K15" i="37"/>
  <c r="E15" i="37"/>
  <c r="N152" i="37"/>
  <c r="E152" i="37"/>
  <c r="E112" i="37"/>
  <c r="N112" i="37"/>
  <c r="N115" i="37" s="1"/>
  <c r="N35" i="37"/>
  <c r="P39" i="34"/>
  <c r="P35" i="37"/>
  <c r="Q35" i="37" s="1"/>
  <c r="P40" i="34"/>
  <c r="P36" i="37"/>
  <c r="Q36" i="37" s="1"/>
  <c r="E35" i="37"/>
  <c r="K35" i="37"/>
  <c r="E12" i="37"/>
  <c r="K12" i="37"/>
  <c r="E14" i="37"/>
  <c r="K14" i="37"/>
  <c r="E149" i="37"/>
  <c r="N149" i="37"/>
  <c r="P11" i="34"/>
  <c r="P10" i="37"/>
  <c r="Q10" i="37" s="1"/>
  <c r="P14" i="34"/>
  <c r="P13" i="37"/>
  <c r="Q13" i="37" s="1"/>
  <c r="P15" i="34"/>
  <c r="P14" i="37"/>
  <c r="Q14" i="37" s="1"/>
  <c r="P13" i="34"/>
  <c r="P12" i="37"/>
  <c r="Q12" i="37" s="1"/>
  <c r="P16" i="34"/>
  <c r="P15" i="37"/>
  <c r="Q15" i="37" s="1"/>
  <c r="F149" i="34"/>
  <c r="C33" i="41" s="1"/>
  <c r="F137" i="37"/>
  <c r="G137" i="37" s="1"/>
  <c r="G144" i="37" s="1"/>
  <c r="F87" i="34"/>
  <c r="C26" i="41" s="1"/>
  <c r="F76" i="37"/>
  <c r="G76" i="37" s="1"/>
  <c r="G79" i="37" s="1"/>
  <c r="F81" i="37"/>
  <c r="G81" i="37" s="1"/>
  <c r="M41" i="34"/>
  <c r="M13" i="34"/>
  <c r="J100" i="34"/>
  <c r="J101" i="34" s="1"/>
  <c r="J182" i="34" s="1"/>
  <c r="F100" i="34"/>
  <c r="C28" i="41" s="1"/>
  <c r="H28" i="41" l="1"/>
  <c r="I28" i="41" s="1"/>
  <c r="D28" i="41"/>
  <c r="D33" i="41"/>
  <c r="H33" i="41"/>
  <c r="I33" i="41" s="1"/>
  <c r="H15" i="41"/>
  <c r="I15" i="41" s="1"/>
  <c r="D15" i="41"/>
  <c r="D16" i="41"/>
  <c r="H16" i="41"/>
  <c r="I16" i="41" s="1"/>
  <c r="H26" i="41"/>
  <c r="I26" i="41" s="1"/>
  <c r="D26" i="41"/>
  <c r="H11" i="41"/>
  <c r="D11" i="41"/>
  <c r="M19" i="34"/>
  <c r="P19" i="34"/>
  <c r="P45" i="34"/>
  <c r="M45" i="34"/>
  <c r="P139" i="34"/>
  <c r="P182" i="34" s="1"/>
  <c r="M139" i="34"/>
  <c r="M182" i="34" s="1"/>
  <c r="F164" i="37"/>
  <c r="G164" i="37" s="1"/>
  <c r="F93" i="37"/>
  <c r="F60" i="37"/>
  <c r="G60" i="37" s="1"/>
  <c r="G69" i="37" s="1"/>
  <c r="S139" i="34"/>
  <c r="S182" i="34" s="1"/>
  <c r="J37" i="34"/>
  <c r="J183" i="34" s="1"/>
  <c r="N109" i="37"/>
  <c r="N134" i="37" s="1"/>
  <c r="K33" i="37"/>
  <c r="K39" i="37"/>
  <c r="N166" i="37"/>
  <c r="N167" i="37" s="1"/>
  <c r="Q39" i="37"/>
  <c r="N39" i="37"/>
  <c r="N16" i="37"/>
  <c r="Q16" i="37"/>
  <c r="F31" i="34"/>
  <c r="F27" i="37"/>
  <c r="G27" i="37" s="1"/>
  <c r="F32" i="34"/>
  <c r="F28" i="37"/>
  <c r="G28" i="37" s="1"/>
  <c r="S40" i="34"/>
  <c r="S36" i="37"/>
  <c r="T36" i="37" s="1"/>
  <c r="F30" i="34"/>
  <c r="F26" i="37"/>
  <c r="G26" i="37" s="1"/>
  <c r="F106" i="37"/>
  <c r="G106" i="37" s="1"/>
  <c r="G96" i="37"/>
  <c r="G97" i="37" s="1"/>
  <c r="K97" i="37"/>
  <c r="K98" i="37" s="1"/>
  <c r="F117" i="37"/>
  <c r="G117" i="37" s="1"/>
  <c r="G120" i="37" s="1"/>
  <c r="F21" i="37"/>
  <c r="G21" i="37" s="1"/>
  <c r="G24" i="37" s="1"/>
  <c r="S11" i="34"/>
  <c r="S10" i="37"/>
  <c r="T10" i="37" s="1"/>
  <c r="F94" i="34"/>
  <c r="C27" i="41" s="1"/>
  <c r="F83" i="37"/>
  <c r="G83" i="37" s="1"/>
  <c r="G86" i="37" s="1"/>
  <c r="F181" i="34"/>
  <c r="C35" i="41" s="1"/>
  <c r="F169" i="37"/>
  <c r="G169" i="37" s="1"/>
  <c r="G174" i="37" s="1"/>
  <c r="F112" i="37"/>
  <c r="G112" i="37" s="1"/>
  <c r="S13" i="34"/>
  <c r="S12" i="37"/>
  <c r="T12" i="37" s="1"/>
  <c r="S14" i="34"/>
  <c r="S13" i="37"/>
  <c r="T13" i="37" s="1"/>
  <c r="F123" i="37"/>
  <c r="G123" i="37" s="1"/>
  <c r="F101" i="37"/>
  <c r="G101" i="37" s="1"/>
  <c r="F152" i="37"/>
  <c r="G152" i="37" s="1"/>
  <c r="S12" i="34"/>
  <c r="S11" i="37"/>
  <c r="T11" i="37" s="1"/>
  <c r="S16" i="34"/>
  <c r="S15" i="37"/>
  <c r="T15" i="37" s="1"/>
  <c r="F149" i="37"/>
  <c r="G149" i="37" s="1"/>
  <c r="F56" i="37"/>
  <c r="G56" i="37" s="1"/>
  <c r="F111" i="37"/>
  <c r="G111" i="37" s="1"/>
  <c r="F96" i="37"/>
  <c r="F33" i="34"/>
  <c r="F29" i="37"/>
  <c r="G29" i="37" s="1"/>
  <c r="F57" i="37"/>
  <c r="G57" i="37" s="1"/>
  <c r="S15" i="34"/>
  <c r="S14" i="37"/>
  <c r="T14" i="37" s="1"/>
  <c r="S39" i="34"/>
  <c r="S35" i="37"/>
  <c r="T35" i="37" s="1"/>
  <c r="S41" i="34"/>
  <c r="S37" i="37"/>
  <c r="T37" i="37" s="1"/>
  <c r="S42" i="34"/>
  <c r="S38" i="37"/>
  <c r="T38" i="37" s="1"/>
  <c r="F88" i="37"/>
  <c r="G88" i="37" s="1"/>
  <c r="G91" i="37" s="1"/>
  <c r="F122" i="37"/>
  <c r="G122" i="37" s="1"/>
  <c r="F77" i="34"/>
  <c r="F81" i="34" s="1"/>
  <c r="C25" i="41" s="1"/>
  <c r="F71" i="37"/>
  <c r="G71" i="37" s="1"/>
  <c r="G74" i="37" s="1"/>
  <c r="F107" i="37"/>
  <c r="G107" i="37" s="1"/>
  <c r="F105" i="37"/>
  <c r="G105" i="37" s="1"/>
  <c r="F104" i="37"/>
  <c r="G104" i="37" s="1"/>
  <c r="N58" i="37"/>
  <c r="N98" i="37" s="1"/>
  <c r="K16" i="37"/>
  <c r="D35" i="41" l="1"/>
  <c r="H35" i="41"/>
  <c r="I35" i="41" s="1"/>
  <c r="H25" i="41"/>
  <c r="I25" i="41" s="1"/>
  <c r="D25" i="41"/>
  <c r="H27" i="41"/>
  <c r="I27" i="41" s="1"/>
  <c r="D27" i="41"/>
  <c r="I11" i="41"/>
  <c r="S45" i="34"/>
  <c r="S19" i="34"/>
  <c r="M183" i="34"/>
  <c r="M188" i="34" s="1"/>
  <c r="P183" i="34"/>
  <c r="P188" i="34" s="1"/>
  <c r="F68" i="34"/>
  <c r="C23" i="41" s="1"/>
  <c r="G166" i="37"/>
  <c r="G167" i="37" s="1"/>
  <c r="K40" i="37"/>
  <c r="K175" i="37" s="1"/>
  <c r="K176" i="37" s="1"/>
  <c r="F122" i="34"/>
  <c r="C30" i="41" s="1"/>
  <c r="F37" i="34"/>
  <c r="C19" i="41" s="1"/>
  <c r="F131" i="34"/>
  <c r="C31" i="41" s="1"/>
  <c r="F112" i="34"/>
  <c r="C29" i="41" s="1"/>
  <c r="Q40" i="37"/>
  <c r="Q175" i="37" s="1"/>
  <c r="Q176" i="37" s="1"/>
  <c r="N40" i="37"/>
  <c r="N175" i="37" s="1"/>
  <c r="N176" i="37" s="1"/>
  <c r="G58" i="37"/>
  <c r="G98" i="37" s="1"/>
  <c r="G33" i="37"/>
  <c r="G128" i="37"/>
  <c r="F39" i="34"/>
  <c r="F45" i="34" s="1"/>
  <c r="C20" i="41" s="1"/>
  <c r="F35" i="37"/>
  <c r="G35" i="37" s="1"/>
  <c r="F172" i="34"/>
  <c r="T39" i="37"/>
  <c r="G115" i="37"/>
  <c r="G109" i="37"/>
  <c r="F13" i="37"/>
  <c r="G13" i="37" s="1"/>
  <c r="F36" i="37"/>
  <c r="G36" i="37" s="1"/>
  <c r="T16" i="37"/>
  <c r="F174" i="34" l="1"/>
  <c r="C34" i="41"/>
  <c r="D29" i="41"/>
  <c r="H29" i="41"/>
  <c r="I29" i="41" s="1"/>
  <c r="H31" i="41"/>
  <c r="I31" i="41" s="1"/>
  <c r="D31" i="41"/>
  <c r="H20" i="41"/>
  <c r="I20" i="41" s="1"/>
  <c r="D20" i="41"/>
  <c r="H19" i="41"/>
  <c r="D19" i="41"/>
  <c r="C36" i="41"/>
  <c r="H23" i="41"/>
  <c r="I23" i="41" s="1"/>
  <c r="D23" i="41"/>
  <c r="D30" i="41"/>
  <c r="H30" i="41"/>
  <c r="I30" i="41" s="1"/>
  <c r="T40" i="37"/>
  <c r="T175" i="37" s="1"/>
  <c r="T176" i="37" s="1"/>
  <c r="F101" i="34"/>
  <c r="F139" i="34"/>
  <c r="S183" i="34"/>
  <c r="S188" i="34" s="1"/>
  <c r="F38" i="37"/>
  <c r="G38" i="37" s="1"/>
  <c r="F12" i="37"/>
  <c r="G12" i="37" s="1"/>
  <c r="F19" i="34"/>
  <c r="F10" i="37"/>
  <c r="G10" i="37" s="1"/>
  <c r="F15" i="37"/>
  <c r="G15" i="37" s="1"/>
  <c r="F37" i="37"/>
  <c r="G37" i="37" s="1"/>
  <c r="F14" i="37"/>
  <c r="G14" i="37" s="1"/>
  <c r="F11" i="37"/>
  <c r="G11" i="37" s="1"/>
  <c r="G134" i="37"/>
  <c r="I2" i="41" l="1"/>
  <c r="D36" i="41"/>
  <c r="D34" i="41"/>
  <c r="H34" i="41"/>
  <c r="I34" i="41" s="1"/>
  <c r="I19" i="41"/>
  <c r="H36" i="41"/>
  <c r="F182" i="34"/>
  <c r="G39" i="37"/>
  <c r="G16" i="37"/>
  <c r="I3" i="41" l="1"/>
  <c r="I5" i="41" s="1"/>
  <c r="I36" i="41"/>
  <c r="F183" i="34"/>
  <c r="G40" i="37"/>
  <c r="G175" i="37" s="1"/>
  <c r="G176" i="37" s="1"/>
  <c r="F188" i="34" l="1"/>
</calcChain>
</file>

<file path=xl/comments1.xml><?xml version="1.0" encoding="utf-8"?>
<comments xmlns="http://schemas.openxmlformats.org/spreadsheetml/2006/main">
  <authors>
    <author>Pintu Kumar Dutta</author>
  </authors>
  <commentList>
    <comment ref="H11" authorId="0" shapeId="0">
      <text>
        <r>
          <rPr>
            <b/>
            <sz val="9"/>
            <color indexed="81"/>
            <rFont val="Tahoma"/>
            <family val="2"/>
          </rPr>
          <t>Pintu Kumar Dutta:</t>
        </r>
        <r>
          <rPr>
            <sz val="9"/>
            <color indexed="81"/>
            <rFont val="Tahoma"/>
            <family val="2"/>
          </rPr>
          <t xml:space="preserve">
Salary for 6 month and .5 month for bonus</t>
        </r>
      </text>
    </comment>
    <comment ref="K11" authorId="0" shapeId="0">
      <text>
        <r>
          <rPr>
            <b/>
            <sz val="9"/>
            <color indexed="81"/>
            <rFont val="Tahoma"/>
            <family val="2"/>
          </rPr>
          <t>Pintu Kumar Dutta:</t>
        </r>
        <r>
          <rPr>
            <sz val="9"/>
            <color indexed="81"/>
            <rFont val="Tahoma"/>
            <family val="2"/>
          </rPr>
          <t xml:space="preserve">
Salary 12 month+ 1 month bonus</t>
        </r>
      </text>
    </comment>
    <comment ref="N11" authorId="0" shapeId="0">
      <text>
        <r>
          <rPr>
            <b/>
            <sz val="9"/>
            <color indexed="81"/>
            <rFont val="Tahoma"/>
            <family val="2"/>
          </rPr>
          <t>Pintu Kumar Dutta:</t>
        </r>
        <r>
          <rPr>
            <sz val="9"/>
            <color indexed="81"/>
            <rFont val="Tahoma"/>
            <family val="2"/>
          </rPr>
          <t xml:space="preserve">
Salary 12 month+ 1 month bonus</t>
        </r>
      </text>
    </comment>
    <comment ref="Q11" authorId="0" shapeId="0">
      <text>
        <r>
          <rPr>
            <b/>
            <sz val="9"/>
            <color indexed="81"/>
            <rFont val="Tahoma"/>
            <family val="2"/>
          </rPr>
          <t>Pintu Kumar Dutta:</t>
        </r>
        <r>
          <rPr>
            <sz val="9"/>
            <color indexed="81"/>
            <rFont val="Tahoma"/>
            <family val="2"/>
          </rPr>
          <t xml:space="preserve">
Salary 12 month+ 1 month bonus</t>
        </r>
      </text>
    </comment>
  </commentList>
</comments>
</file>

<file path=xl/comments2.xml><?xml version="1.0" encoding="utf-8"?>
<comments xmlns="http://schemas.openxmlformats.org/spreadsheetml/2006/main">
  <authors>
    <author>BHUIYAN Meher Nigar (EEAS-DHAKA)</author>
  </authors>
  <commentList>
    <comment ref="C102" authorId="0" shapeId="0">
      <text>
        <r>
          <rPr>
            <b/>
            <sz val="9"/>
            <color rgb="FF000000"/>
            <rFont val="Tahoma"/>
            <family val="2"/>
          </rPr>
          <t>BHUIYAN Meher Nigar (EEAS-DHAKA):</t>
        </r>
        <r>
          <rPr>
            <sz val="9"/>
            <color rgb="FF000000"/>
            <rFont val="Tahoma"/>
            <family val="2"/>
          </rPr>
          <t xml:space="preserve">
</t>
        </r>
        <r>
          <rPr>
            <sz val="9"/>
            <color rgb="FF000000"/>
            <rFont val="Tahoma"/>
            <family val="2"/>
          </rPr>
          <t>expensive!</t>
        </r>
      </text>
    </comment>
  </commentList>
</comments>
</file>

<file path=xl/comments3.xml><?xml version="1.0" encoding="utf-8"?>
<comments xmlns="http://schemas.openxmlformats.org/spreadsheetml/2006/main">
  <authors>
    <author>BHUIYAN Meher Nigar (EEAS-DHAKA)</author>
  </authors>
  <commentList>
    <comment ref="D85" authorId="0" shapeId="0">
      <text>
        <r>
          <rPr>
            <b/>
            <sz val="9"/>
            <color rgb="FF000000"/>
            <rFont val="Tahoma"/>
            <family val="2"/>
          </rPr>
          <t>BHUIYAN Meher Nigar (EEAS-DHAKA):</t>
        </r>
        <r>
          <rPr>
            <sz val="9"/>
            <color rgb="FF000000"/>
            <rFont val="Tahoma"/>
            <family val="2"/>
          </rPr>
          <t xml:space="preserve">
</t>
        </r>
        <r>
          <rPr>
            <sz val="9"/>
            <color rgb="FF000000"/>
            <rFont val="Tahoma"/>
            <family val="2"/>
          </rPr>
          <t>expensive!</t>
        </r>
      </text>
    </comment>
  </commentList>
</comments>
</file>

<file path=xl/sharedStrings.xml><?xml version="1.0" encoding="utf-8"?>
<sst xmlns="http://schemas.openxmlformats.org/spreadsheetml/2006/main" count="1301" uniqueCount="737">
  <si>
    <t>Unit</t>
  </si>
  <si>
    <t># of units</t>
  </si>
  <si>
    <t>All Years</t>
  </si>
  <si>
    <t>Costs</t>
  </si>
  <si>
    <t>9. Only indicate here when fully subcontracted.</t>
  </si>
  <si>
    <t xml:space="preserve">10. Communication and visibility activities should be properly planned and budgeted at each stage of the project implementation. </t>
  </si>
  <si>
    <t>2. This section must be completed if the Action is to be implemented over more than one reporting period (usually 12 months).</t>
  </si>
  <si>
    <t>7. Please separate cost for purchase or rental.</t>
  </si>
  <si>
    <t>8. Specify the typology of costs or services. Global amounts will not be accepted.</t>
  </si>
  <si>
    <t>1. The description of items must be sufficiently detailed and all items broken down into their main components. The number of units and the unit value must be specified for each item depending on the indications provided. The budget has to include costs related to the Action as a whole, regardless the  part financed by the Contracting Authority.</t>
  </si>
  <si>
    <t>11. Only to be filled in when provided for in the Call for Proposal (i.e. taxes are not eligible and the beneficiary(ies) can show they cannot reclaim them). Please see glossary of terms (Annex A 1) of the Practical Guide to contract procedures for EU external actions for the definition of taxes. Please note that direct taxes are not included (such as taxes on salary of staff working for the action which are part of the gross salary). Note: Where the Call for Proposal does not exclude the coverage of taxes and the beneficiary can show it cannot reclaim, taxes may be eligible and should be included in each relevant heading. Taxes that can be reclaimed are not considered as eligible nor accepted costs.</t>
  </si>
  <si>
    <t>4. If staff are not working full time on the Action, the percentage should be indicated alongside the description of the item and reflected in the number of units (not the unit value).</t>
  </si>
  <si>
    <t>3. The budget may be established in euro or in the currency of the country of the Contracting Authority. Costs and unit values are rounded to the nearest euro.</t>
  </si>
  <si>
    <t>Travel</t>
  </si>
  <si>
    <t>13.  Use "UNIT COST per flight/activity/output/kit etc…" or "LUMPSUM" or "FLAT RATE" in case of simplified cost options. Use different lines for each type of simplified cost options and per beneficiary. In worksheet 2, the methods used to determine and calculate them must be clearly described and substantiated and the Beneficiary proposing and using them must be univocally identified. (for more guidance see Annex K - Guidelines-Checklist for simplified cost options).</t>
  </si>
  <si>
    <t>NB: The Beneficiary(ies) alone is/are responsible for the correctness of the financial information provided in these tables.</t>
  </si>
  <si>
    <t>Clarification of the budget items</t>
  </si>
  <si>
    <t>Justification of the estimated costs</t>
  </si>
  <si>
    <t xml:space="preserve"> </t>
  </si>
  <si>
    <t>Training needs assessment of farmers (FGDs and KII)</t>
  </si>
  <si>
    <t>Allowance/honoraria for 225 Farmer Facilitators (including travel cost) at least 40% women</t>
  </si>
  <si>
    <t>Organize Farmers Field Days (FFDs) - one event per Union/year (at least 60 participants from 2-3 communities in each FFD) in 2nd year and 3rd year</t>
  </si>
  <si>
    <t>Organize livestock vaccination/deworming campaign at Union level (at least 3 campaigns for poultry, goat, cattle, pig etc.)</t>
  </si>
  <si>
    <t>Organize training for selected participants on high value crop/fruit production, and provide follow up support to the producers (5 days training 25 persons per batch) e.g. Papaya, Dragon fruit, Capsicum, Citrus (all season), Malta (or as suggested by FGD/KII findings)</t>
  </si>
  <si>
    <t>Exchange /learning visit to advanced-level farmers who won national awards on Agriculture- Motivational visits (at least 12 participants each visit)</t>
  </si>
  <si>
    <t>Skill development training on Honey bee keeping</t>
  </si>
  <si>
    <t>Skill development training on Mushroom</t>
  </si>
  <si>
    <t>Support community-managed market collection points (newly established) including 1 at district level</t>
  </si>
  <si>
    <t>Refreshers training/business Management Training for Collection point Operators and Committee members (30 participants in a batch- 2 days training) need based</t>
  </si>
  <si>
    <t>Support to better functioning collection points to enhance improved marketing (existing)</t>
  </si>
  <si>
    <t>Linkage building between buyers, market actors and market collection point operators (Need based)</t>
  </si>
  <si>
    <t>Assessment of the current market place at district level and support for improvement (shed for women, safety measures, toilet facilities, business enabling environment etc.) including negotiation with key stakeholders such as; HDC, Bazar fund authority, Municipality, DC office etc.</t>
  </si>
  <si>
    <t>Organize bi-monthly FF coordination meetings at Upazila level (travel, lunch and snacks cost)</t>
  </si>
  <si>
    <t xml:space="preserve">Provide tab to market collection points, FF, etc. to enhance access to digital service facilities/provide support services through 1 Advance level Farmer Facilitators in each market collection point (voluntary) using different apps available (e.g. krishaker janala, krishi katha, AIS etc.) </t>
  </si>
  <si>
    <t>Training for selected participants on Entrepreneurship development and linking them with MFIs and other relevant institutions</t>
  </si>
  <si>
    <t>Organize training for vermicomposting producers, and provide follow up support to the vermicomposting producers</t>
  </si>
  <si>
    <t xml:space="preserve">Support to organize Union Development Coordination Committee meetings (quarterly) </t>
  </si>
  <si>
    <t>Training or refreshers training for potential youth to develop as nursery grower entrepreneurs (each batch 30 participants 5 days training involving horticulture/DAE/BARI) to ensure quality seedlings at local level</t>
  </si>
  <si>
    <t>Training or refreshers training for  potential youth to develop as Community Livestock Worker (CLW) (each batch 30  participants, 5 days training involving DLS)</t>
  </si>
  <si>
    <t xml:space="preserve">Youth skill needs assessment (Desk review/FGD/KII) </t>
  </si>
  <si>
    <t>Lumpsum</t>
  </si>
  <si>
    <t>Job fair to link trained youth with private sector/or job providers</t>
  </si>
  <si>
    <t>Event</t>
  </si>
  <si>
    <t>Promotional materials</t>
  </si>
  <si>
    <t xml:space="preserve">Developing a comprehensive plan to address the need and gap </t>
  </si>
  <si>
    <t xml:space="preserve">Household census to identify </t>
  </si>
  <si>
    <t xml:space="preserve">Meeting with community clinic management group (six monthly or quarterly meeting) </t>
  </si>
  <si>
    <t xml:space="preserve">Formation of mother and children (Maa ebong sishu) forum  with the targeted HH members including women and girls </t>
  </si>
  <si>
    <t xml:space="preserve">Selection of nutrition apa/ lady (nutrition volunteers)  from the community level </t>
  </si>
  <si>
    <t>Training for nutrition apa/ lady (nutrition volunteers)</t>
  </si>
  <si>
    <t xml:space="preserve">Formation of adolescents club with boys and girls </t>
  </si>
  <si>
    <t xml:space="preserve">Mass awareness on nutrition and primary health care service ( street drama/ theatre/ poster) </t>
  </si>
  <si>
    <t xml:space="preserve">Event </t>
  </si>
  <si>
    <t>Demonstration on preparing quality food and selection of nutritious food</t>
  </si>
  <si>
    <t>Food package for MMM children</t>
  </si>
  <si>
    <t>Input support for homestead gardening</t>
  </si>
  <si>
    <t>Satellite clinic/ health camp in the remote area (where service is unavailable)</t>
  </si>
  <si>
    <t>12. Only to be filled in when contributions in kind may be accepted as co-financing. The amount indicated must be identical to the one indicated in worksheet 3 "expected sources of funding". This line doesn't include contributions in kind in the form of volunteers' work that have to be presented in budget line 10.2.</t>
  </si>
  <si>
    <t>Monthly</t>
  </si>
  <si>
    <t xml:space="preserve">Financial support for Severe acute malnutrition (SAM)  children </t>
  </si>
  <si>
    <t>Information gathering/input tracking on specific services</t>
  </si>
  <si>
    <t>Community consultation on information validation</t>
  </si>
  <si>
    <t>Meeting with service providers for sharing information</t>
  </si>
  <si>
    <t>Public hearing among community and service providers</t>
  </si>
  <si>
    <t>Installation of joint action plan/community action plan</t>
  </si>
  <si>
    <t>Manusher Jonno Foundation (MJF)</t>
  </si>
  <si>
    <t>Duration of the Project: January 2023-December 2026</t>
  </si>
  <si>
    <t>Training</t>
  </si>
  <si>
    <t>Total Cost
(in BDT)</t>
  </si>
  <si>
    <t>Unit value
(in BDT)</t>
  </si>
  <si>
    <t>Budget Head</t>
  </si>
  <si>
    <t>Farmer leader capacity building training on SAT</t>
  </si>
  <si>
    <t>1.1.1</t>
  </si>
  <si>
    <t>1.1.2</t>
  </si>
  <si>
    <t>1.3.1</t>
  </si>
  <si>
    <t>1.3.2</t>
  </si>
  <si>
    <t>1.3.3</t>
  </si>
  <si>
    <t>2.1.1</t>
  </si>
  <si>
    <t>2.2.1</t>
  </si>
  <si>
    <t>2.2.2</t>
  </si>
  <si>
    <t>2.2.3</t>
  </si>
  <si>
    <t>2.3.3</t>
  </si>
  <si>
    <t>2.3.1</t>
  </si>
  <si>
    <t>2.3.2</t>
  </si>
  <si>
    <t>3.1.1</t>
  </si>
  <si>
    <t>3.1.2</t>
  </si>
  <si>
    <t>3.1.3</t>
  </si>
  <si>
    <t>3.2.1</t>
  </si>
  <si>
    <t>3.2.2</t>
  </si>
  <si>
    <t>3.2.3</t>
  </si>
  <si>
    <t>3.2.4</t>
  </si>
  <si>
    <t>3.2.5</t>
  </si>
  <si>
    <t>3.2.6</t>
  </si>
  <si>
    <t>3.2.7</t>
  </si>
  <si>
    <t>3.2.8</t>
  </si>
  <si>
    <t>3.2.9</t>
  </si>
  <si>
    <t>3.2.10</t>
  </si>
  <si>
    <t>3.2.11</t>
  </si>
  <si>
    <t>2.4.2</t>
  </si>
  <si>
    <t>2.4.1</t>
  </si>
  <si>
    <t>2.4.3</t>
  </si>
  <si>
    <t>2.4.4</t>
  </si>
  <si>
    <t>2.4.5</t>
  </si>
  <si>
    <t>6.3.1</t>
  </si>
  <si>
    <t>6.3.2</t>
  </si>
  <si>
    <t>Human Resources</t>
  </si>
  <si>
    <t>Project Coordinator-08(100%)</t>
  </si>
  <si>
    <t>Technical Officer-08 (100%)</t>
  </si>
  <si>
    <t>Monitoring Officer-08(100%)</t>
  </si>
  <si>
    <t>Finance and Admin Officer-08(100%)</t>
  </si>
  <si>
    <t>Support Staff-08(100%)</t>
  </si>
  <si>
    <t>Local transportation -PNGO</t>
  </si>
  <si>
    <t>Laptop (3 per NGO)</t>
  </si>
  <si>
    <t>Printer with Hub (1 per NGO)</t>
  </si>
  <si>
    <t>Multimedia ( 1 per NGO)</t>
  </si>
  <si>
    <t>Cross learning visit</t>
  </si>
  <si>
    <t>Developing community  volunteer groups on disaster preparedness and management</t>
  </si>
  <si>
    <t>Equipment distribution to the for volunteers</t>
  </si>
  <si>
    <t xml:space="preserve">Organize Yearly meeting with Union Disaster Management Committee (UDMC) </t>
  </si>
  <si>
    <t>Orientation on  rainwater harvesting system management</t>
  </si>
  <si>
    <t>District level dialogue with government institutes to avail Government Social safety Net Program and other services   CHTDC</t>
  </si>
  <si>
    <t>Training /introduce on Social Accountability Tools (SAT) for Govt. officer</t>
  </si>
  <si>
    <t>Training /introduce on Social Accountability Tools (SAT)/ Community level-Residential</t>
  </si>
  <si>
    <t>Meeting</t>
  </si>
  <si>
    <t xml:space="preserve">Organize meetings to mobilize Union, Upazila, District stakeholders (at upazila level) </t>
  </si>
  <si>
    <t>W/Shop</t>
  </si>
  <si>
    <t xml:space="preserve">District level workshop to select 675 communities and formation of FFS cluster following the selection guideline </t>
  </si>
  <si>
    <t>Selection and recruitment of Farmer Facilitators following the guidelines (with active engagement of GoB line dept., project staffs, HDC, MJF &amp; UNDP's)</t>
  </si>
  <si>
    <t>monthly</t>
  </si>
  <si>
    <t>HH</t>
  </si>
  <si>
    <t xml:space="preserve">Campaign </t>
  </si>
  <si>
    <t>Learning Visit</t>
  </si>
  <si>
    <t>Training on Digital Agricultural Solutions (2 days training) for Farmer Facilitators, mushroom growers, honey bee keeping, vermi producers, CLW, market collection point actors etc. (Facebook group formation, Social Media Marketing)</t>
  </si>
  <si>
    <t>Visit</t>
  </si>
  <si>
    <t>Organize monitoring visits by 26 Union Development Coordination Committees and 26 Upazila Development Coordination Committees, UNOs (at least 2 visits per year) flexible</t>
  </si>
  <si>
    <t>Exchange Visit</t>
  </si>
  <si>
    <t>Meeting with local government line departments to meet the gap and systematic process-Half Yearly</t>
  </si>
  <si>
    <t>Recruitment of Paramedic (ATO)</t>
  </si>
  <si>
    <t>Training for volunteer groups on gender sensitive disaster response (4 batch @ 25 person per batch)</t>
  </si>
  <si>
    <t xml:space="preserve">Quarterly meeting for volunteers </t>
  </si>
  <si>
    <t>District level coordination meeting with government institute, CHTRC and other stakeholder</t>
  </si>
  <si>
    <t>District level sensitization workshop with the  traditional leaders on access to different government services CHTDC</t>
  </si>
  <si>
    <t>Meeting with Upazilla based traditional leaders</t>
  </si>
  <si>
    <t>Report Publication on public Hearing</t>
  </si>
  <si>
    <t>Technical-PNGO (08 PNGO)</t>
  </si>
  <si>
    <t>Item</t>
  </si>
  <si>
    <t>Other (Project Set Up &amp; Activity)</t>
  </si>
  <si>
    <t>6.3.3</t>
  </si>
  <si>
    <t>6.3.4</t>
  </si>
  <si>
    <t>Report</t>
  </si>
  <si>
    <t>Group</t>
  </si>
  <si>
    <t>Orientation</t>
  </si>
  <si>
    <t>Session</t>
  </si>
  <si>
    <t>Local conveyance</t>
  </si>
  <si>
    <t xml:space="preserve">Conveyance for training (outside of working area) </t>
  </si>
  <si>
    <t xml:space="preserve">Perdiem (outside working area) </t>
  </si>
  <si>
    <t xml:space="preserve">Motor cycle fuel cost for field visit </t>
  </si>
  <si>
    <t xml:space="preserve">Office Rent </t>
  </si>
  <si>
    <t xml:space="preserve">Project Office utilities </t>
  </si>
  <si>
    <t>Internet &amp; Mobile allowance</t>
  </si>
  <si>
    <t>Motorcycle (3 MC per NGO)</t>
  </si>
  <si>
    <t xml:space="preserve">Digital Tab </t>
  </si>
  <si>
    <t>Others (Mobile) 1 per NGO</t>
  </si>
  <si>
    <t xml:space="preserve">Consumables &amp; stationery </t>
  </si>
  <si>
    <t>International Women Day (8 March )</t>
  </si>
  <si>
    <t>CHT accord Day (02 December )</t>
  </si>
  <si>
    <t xml:space="preserve">International Rural Women Day (15 October) </t>
  </si>
  <si>
    <t>Organiser-4*8=32 person (100%)</t>
  </si>
  <si>
    <t>Accommodation</t>
  </si>
  <si>
    <t>Support to Field Trainer (Field Visit by Master Trainer Cost)</t>
  </si>
  <si>
    <t>Support to advance level interested (priority to women) farmers to develop herself as quality breed supply entrepreneur (black bengal goat buck, local chicken, pig etc.)</t>
  </si>
  <si>
    <t>Skill development training for the selected youths on potential trade (mobile servicing, outsourcing, food and beverage, tailoring, plumbing, electrician / solar system, mechanics, motor cycle servicing, driving etc.) partnership modality</t>
  </si>
  <si>
    <t>Coordination meeting with nutrition community (union + upazilla)</t>
  </si>
  <si>
    <t xml:space="preserve">Awareness raising session on mal nutrition, IYCF, cultural taboos related to food, nutrition, WASH and  homestead gardening for Maa ebong Sishu forum and adolescent club </t>
  </si>
  <si>
    <t>Linkage to  community clinic/ govt. agency  to provide micronutrient supplementation  including deworming such as folic acid , vitamin A</t>
  </si>
  <si>
    <t xml:space="preserve">Organize Nutrition fair </t>
  </si>
  <si>
    <t>Installing  rain water harvesting system</t>
  </si>
  <si>
    <t xml:space="preserve">Upazilla based  meeting with Govt. services provider by community farmers / leaders on  access to government services </t>
  </si>
  <si>
    <t xml:space="preserve">Training on Gender, justice,  social inclusion and accountability tools for traditional leaders </t>
  </si>
  <si>
    <t>Information on government existing social safety net services sharing in regular group session / farmers’ class) -Citizen Charter</t>
  </si>
  <si>
    <t>Conference/Seminar/Workshop/Day Observation</t>
  </si>
  <si>
    <t>International Mountain Day (11 December )</t>
  </si>
  <si>
    <t>16 days Activism against Gender based Violence (25 November to 10 December) </t>
  </si>
  <si>
    <t>Days</t>
  </si>
  <si>
    <t>Input support</t>
  </si>
  <si>
    <t>visit/event</t>
  </si>
  <si>
    <t xml:space="preserve">Table/chair/fan </t>
  </si>
  <si>
    <t xml:space="preserve">Community Mobilizer  for NGO (8 person per NGO) </t>
  </si>
  <si>
    <t>Night</t>
  </si>
  <si>
    <t>Nights</t>
  </si>
  <si>
    <t>Outcome Program Activity</t>
  </si>
  <si>
    <t>Sub total of outcome-1 (PNGO)</t>
  </si>
  <si>
    <t>Total of outcome-2(PNGO)</t>
  </si>
  <si>
    <t>3. Total Equipment and supplies-PNGO</t>
  </si>
  <si>
    <t>Citizen charter(billboard)</t>
  </si>
  <si>
    <t>unit</t>
  </si>
  <si>
    <t>6. Costs for C02 offsetting of air travel may be included. C02 offsetting shall in that case be achieved by supporting CDM/Gold Standard projects (evidence must be included as part of the supporting documents) or through airplane company programmed when available.  Indicate the place of departure and the destination. If information is not available, enter a global amount.</t>
  </si>
  <si>
    <t>15.Include here the costs of the volunteers' work if this type of contribution in kind is allowed. Volunteers’ work shall be declared as eligible cost, but set aside of the direct costs as the calculation of  indirect costs does not apply. Volunteers' work may comprise up to 50 % of the co-financing and shall be declared as unit cost as defined and  authorized by the European Commission at the following address: https://ec.europa.eu/transparency/regdoc/?fuseaction=list&amp;coteId=3&amp;year=2019&amp;number=2646&amp;version=ALL&amp;language=en</t>
  </si>
  <si>
    <t>Unit value
(in EURO)</t>
  </si>
  <si>
    <t>Total Cost
(in EURO)</t>
  </si>
  <si>
    <t>Market</t>
  </si>
  <si>
    <t>Seed Bank</t>
  </si>
  <si>
    <t xml:space="preserve">Budget Breakdown:
  per session@ 800 EURO x 1 batch/session =800 EURO
Breakdown: 
Snack:      200 person@1.5=300 EURO
Materials:              1@300= 300 EURO
Conveyance:           1@200= 200 EURO
Total:                                 =800 EURO
</t>
  </si>
  <si>
    <t>Recruitment of CNHP (Health Worker)</t>
  </si>
  <si>
    <t>Training for CNHP  </t>
  </si>
  <si>
    <t>kit box for Paramedic &amp; CNHP</t>
  </si>
  <si>
    <t>Home visit for growth monitoring of the children - Paramedic &amp; CNHP</t>
  </si>
  <si>
    <t>Consultation</t>
  </si>
  <si>
    <t xml:space="preserve">National Consultation on Social Safety net Program (NSSP) </t>
  </si>
  <si>
    <t>Outcome: 1 Sustained market development in target districts creates market demand for goods and services produced by target households and job opportunities</t>
  </si>
  <si>
    <t>Output 1.3 Market Linkages improved</t>
  </si>
  <si>
    <t>Sub Total of Output-1 .1 (PNGO)</t>
  </si>
  <si>
    <t>Subtotal-Output-1.3 (PNGO)</t>
  </si>
  <si>
    <t>Output 1.4 Support Network of Knowledge (of Farmer Facilitators)</t>
  </si>
  <si>
    <t>Subtotal-Output-1.4( PNGO)</t>
  </si>
  <si>
    <t>Output 1.5 Entrepreneurship Development – both individual and collective</t>
  </si>
  <si>
    <t>Subtotal-Output-1.5 (PNGO)</t>
  </si>
  <si>
    <t>Output 1.6 Capacity building of line departments to ensure technical services</t>
  </si>
  <si>
    <t>Subtotal-Output-1.6 (PNGO)</t>
  </si>
  <si>
    <t>Output 1.7 Improving quality input supply / service delivery chain</t>
  </si>
  <si>
    <t>Subtotal-Output-1. 7(PNGO)</t>
  </si>
  <si>
    <t>Output 1.8 Skills for the youths and job creation</t>
  </si>
  <si>
    <t>Subtotal-Output-1.8 (PNGO)</t>
  </si>
  <si>
    <t>Outcome 2: Nutrition practices improved and sustained for a better and healthy lifestyle for the extremely poor households in CHT region.</t>
  </si>
  <si>
    <t>Output 2.1 Improved nutrition governance system in the CHT areas-PNGO</t>
  </si>
  <si>
    <t>Subtotal of output-2.1 (PNGO)</t>
  </si>
  <si>
    <t>Output 2.2: Organised the beneficiaries for intervene the nutrition activities</t>
  </si>
  <si>
    <t>Subtotal-Output-2.2 (PNGO)</t>
  </si>
  <si>
    <t xml:space="preserve">Output: 2. 3  Awareness on behavioral change and primary health care support  </t>
  </si>
  <si>
    <t>Subtotal-Output-2.3 (PNGO)</t>
  </si>
  <si>
    <t xml:space="preserve">Output 2.4: Facilitated and promoted Nutrition specific interventions (DNI) in the project areas. </t>
  </si>
  <si>
    <t>Subtotal-Output-2.4(PNGO)</t>
  </si>
  <si>
    <t xml:space="preserve">Output 2.5: Facilitated and promoted nutrition sensitive services. </t>
  </si>
  <si>
    <t>Subtotal-Output-2.5 (PNGO)</t>
  </si>
  <si>
    <t>Outcome 3: GoB begins to invest significant resources in the development of lagging regions behind, including provision of quality basic services in hard-to-reach areas.</t>
  </si>
  <si>
    <t>Output 3.1: Disaster management and resilience system improved in the project areas.</t>
  </si>
  <si>
    <t>Subtotal-Output-3.1 (PNGO)</t>
  </si>
  <si>
    <t>Output 3.2: Social security services improved in the project areas.</t>
  </si>
  <si>
    <t>Subtotal-Ouput-3.2( PNGO)</t>
  </si>
  <si>
    <t>Total Program Activity (Outcome-3)-PNGO</t>
  </si>
  <si>
    <t>Output 2.1 Improved nutrition governance system in the CHT areas</t>
  </si>
  <si>
    <t xml:space="preserve">Budget Breakdown:
Per event cost@ 1500 EURO x6 event =  9,000 EURO
Break down:
Participants:12
Event number:8
Duration: 3days
Accommodation:                                                         12*25*3=900 EURO
Transport cost for staffs/project team:                 12*100=120 EURO
Food for project :                                                    12*10*4=480 EURO
Total cost per visit/event           =                               =  1500 EURO
</t>
  </si>
  <si>
    <t>Community managed seed bank (e.g. Seed production and preservation) in selected FFS or locations to ensure local good variety seeds available</t>
  </si>
  <si>
    <t>Budget Breakdown:
Unit cost @1150*26=29,900 EURO
Breakdown: 
Frame including sheet (8 feet*4 feet): 1@ 950=950
Establishment cost(labour+cement+concrit):       1@50
Printing cost of charter including information's: 1@100
Carrying cost:                                                                1@50
Cost per unit:                                                                 1150 EURO</t>
  </si>
  <si>
    <t>Budget Breakdown:
Total cost; 12unit  @ 200=2400 euro
Details: 
Raincoat: 1*10 @ 10= 100 euro
Gloves:    1*10 @ .2=       2 euro
First aid kit:1*10@98=98euro
Total cost per unit: 200</t>
  </si>
  <si>
    <t>Budget Breakdown:
1 Consultation  x 2550 EURO   =  2550 EURO
Total participant: 50
Food &amp; Snack:   7 EURO x 50 participants=350
Venue Rent:  200 EURO x 1 days = 200 
Transportation =50 EURO X20 Participants=1000
Stationary &amp; Materials:  20 EURO  x 50 participants= 1000</t>
  </si>
  <si>
    <t>Programme  Coordination Officer-HDC &amp; CHTRC</t>
  </si>
  <si>
    <t xml:space="preserve">EURO Conversion Rate in BDT: </t>
  </si>
  <si>
    <t>Dialogue</t>
  </si>
  <si>
    <t xml:space="preserve">Community mobilization meetings and formation of Climate-smart IF-FFS groups (at community level) </t>
  </si>
  <si>
    <t>Individual support to at least 3375 Ultra-poor HHs by Climate smart IF-FFS groups (poverty graduation model chicken rearing, vermicomposting, koel rearing, pigeon rearing etc.)</t>
  </si>
  <si>
    <t>HH profiling of Climate-smart IF-FFS members engaging Farmer Facilitators (using Kobo tool) N.B: Tabs provided under activity below will be used for this purpose</t>
  </si>
  <si>
    <t>Provide IF-FFS learning materials and cost to 675 farmer groups (each group BDT 22,000)</t>
  </si>
  <si>
    <t>Provide post IF-FF learning support to the farmers (each farmer BDT 4000)</t>
  </si>
  <si>
    <t>Training for GoB line department officers on Climate smart -IF-FFS implementation, monitoring and their role (minimum 30 participants per batch, 2 days training)</t>
  </si>
  <si>
    <t>Organize monitoring visit by GoB officers (DAE, DLS, DoF) and support to the technical sessions of the CS-IF-FFS (Upazila/district officers of DAE, DLS, DoF to pay visit to IF-FFS, at least 2 visits per IF-FFS)</t>
  </si>
  <si>
    <t>Organize exchange visits on IF-FFS learning (within district or CHT district) (at least 12 participants in each visit)</t>
  </si>
  <si>
    <t xml:space="preserve">Local level meeting with  /dialogue  with union parishad/ 0n SSNP </t>
  </si>
  <si>
    <t>Total Conference/Seminar/Workshop/Day Observation-PNGO</t>
  </si>
  <si>
    <t>Sub Total-Outcome wise Program/Capacity Development / Meeting / Workshop / Seminar/Conference/day Observation-PNGO</t>
  </si>
  <si>
    <t>6.3.5</t>
  </si>
  <si>
    <t>Budget Breakdown:
Per Training cost @4000 EURO*10 batch = Total cost 40,000 EURO
Breakdown:
Participants: 25 person of each 
Number of training : 10 (residential) 
Duration: 5days
Event cost:
Food (including facilitator+organiser):            30*8*5days =   1200 EURO
Snacks(two times):                                             30*1*5 days =  150 EURO
Venue rent:                                                           1*50*5days  = 250 EURO
Multimedia                                 :                            1*20*5days=100 EURO
Participants travel cost:                                                   25*18=  450 EURO
Honorarium for resource person(2):                        2*30*5days= 300 EURO
Materials:                                                                         25*2*1= 50 EURO
Accommodation for participants &amp; facilitator:         25*12*5= 1500 EURO      
Total cost per event:                                                                =4000 EURO</t>
  </si>
  <si>
    <t>Budget Breakdown:
Per Training cost @3760 EURO*8 batch = Total cost 30,080 EURO
Breakdown:
Participants: 25 person of each 
Number of training : 8 (residential) 
Duration: 3 days
Event cost:
Food (including facilitator+organiser):             30*8*3days =   720 EURO
Snacks(two times):                                            30*1*3days =   90 EURO
Venue rent:                                                        1*50*3days  = 150 EURO
Multimedia                                 :                          1*20*3days=60 EURO
Participants travel cost:                                               25*12=  300 EURO
Honorarium for resource person(2):                    2*40*3days= 240 EURO
Materials:                                                                     25*2*1= 50 EURO
Accommodation for participants &amp; facilitator:       25*12*3= 900 EURO
Cash for making honey plant  for each person:       25*50*1=1250 EURO    
Total cost per event:                                                                =3760 EURO</t>
  </si>
  <si>
    <t>Budget Breakdown:
Per Training cost @2983 EURO*8 batch = Total cost 23,864 EURO
Breakdown:
Participants: 25 person of each 
Number of training : 8 (residential) 
Duration: 3 days
Event cost:
Food (including facilitator+organiser):          30*10*3days =   900 EURO
Snacks(two times):                                         30*1.2 *3days = 108 EURO
Venue rent:                                                         1*50*3days  = 150 EURO
Multimedia                                 :                          1*20*3days=60 EURO
Participants travel cost:                                               25*14=  350 EURO
Honorarium for resource person(2):                     2*40*3days= 240 EURO
Materials:                                                                     25*2*1= 50 EURO
Accommodation for participants &amp; facilitator:       25*15*3= 1125 EURO  
Total cost per event:                                                                =2983 EURO</t>
  </si>
  <si>
    <t xml:space="preserve">Budget Breakdown:
Per Training cost @503 EURO*4 batch = Total cost 2012 EURO
Breakdown:
Participants: 30 person of each 
Number of training : 4 (residential) 
Duration: 2days
Event cost:
Food (including facilitator+organiser):    35*3*2 days =   210 EURO
Snacks(two times):                                         35*.5*2 days =  35 EURO
Venue rent:                                                         1*10*2days  = 20 EURO
Participants travel cost:                                               30*3*2=  180 EURO
Honorarium for resource person(2):                 2*10*2days= 40 EURO
Materials:                                                                   30*.6*1= 18 EURO       
Total cost per event:                                                                =503 EURO
</t>
  </si>
  <si>
    <t>Budget Breakdown:
Per Training cost @2050 EURO*5 batch = Total cost 10250 EURO
Breakdown:
Participants: 30 person of each 
Number of training : 5 (residential) 
Duration: 2days
Event cost:
Food (including facilitator+organiser):  35*10*2 days =  700 EURO
Snacks(two times):                                         35*.1*2 days =  70 EURO
Venue rent:                                                         1*10*2days  = 20 EURO
Participants travel cost:                                           30*5*2=  300 EURO
Honorarium for resource person(2):                  2*15*2days= 60 EURO
Accommodation                                                           30* 10*2 days= 600
Materials:                                                                   30*10*1= 300 EURO       
Total cost per event:                                                                =2050 EURO</t>
  </si>
  <si>
    <t>Budget Breakdown:
Per Training cost @3255 EURO*3 batch = Total cost 9765 EURO
Breakdown:
Participants: 30 person of each 
Number of training : 3 (residential) 
Duration: 3days
Event cost:
Food (including facilitator+organiser):           35*10*3 days =  1050 EURO
Snacks(two times):                                                  35*.1*3 days =  105 EURO
Venue rent:                                                                   1*10*3days  = 30 EURO
Participants travel cost:                                                    30*5*3=  450 EURO
Honorarium for resource person(2):                        2*20*3days= 120 EURO
Accommodation                                                          30* 10*3 days= 900 EURO
Materials:                                                                            30*20*1= 600 EURO       
Total cost per event:                                                                       =3255 EURO</t>
  </si>
  <si>
    <t>Budget Breakdown:
 Per Training cost @3255 EURO*3 batch = Total cost 9765 EURO
Breakdown:
Participants: 30 person of each 
Number of training : 3 (residential) 
Duration: 3days
Event cost:
Food (including facilitator+organiser):         35*10*3 days =  1050 EURO
Snacks(two times):                                            35*.1*3 days =  105 EURO
Venue rent:                                                            1*10*3days  = 30 EURO
Participants travel cost:                                                 30*5*3=  450 EURO
Honorarium for resource person(2):                        2*20*3days= 120 EURO
Accommodation                                                      30* 10*3 days= 900 EURO
Materials:                                                                       30*20*1= 600 EURO       
Total cost per event:                                                                   =3255 EURO</t>
  </si>
  <si>
    <t>Budget Breakdown:
Per event cost @110 EURO*1350 event = Total cost 148500 EURO
Breakdown:
Participants: 5 person of each event
Number of visit : 1350
Event cost:
Snacks:                                                                           5*2  =  10 EURO
Participants(GOB Officials) travel cost                    5*10=  50 EURO
Honorarium for GOB official         :                                5*10= 50 EURO     
Total cost per event:                                                          = 110 EURO</t>
  </si>
  <si>
    <t>Budget Breakdown:
Per event cost @75.5 EURO*56 event = Total cost 4228 EURO
Breakdown:
Participants: 5 person of each event
Number of visit : 56 (1 year-8+2y-16+3y-16+4y-16)
Event cost:
Snacks(including participants)                                  15*1.5 = 22.5 EURO
Participants(GOB Officials) travel cost                           3*5=   15 EURO
Honorarium for GOB official         :                                       3*10= 30 EURO
Travel cost for staffs                                                                4*2=8 EURO  
Total cost per event:                                                               = 75.5EURO</t>
  </si>
  <si>
    <t>Budget Breakdown:
Per Training cost @4375 EURO*3 batch = Total cost 13125 EURO
Breakdown:
Participants: 30 person of each 
Number of training : 3 (residential) 
Duration: 5days
Event cost:
Food (including facilitator+organiser):      35*8*5days =   1400 EURO
Snacks(two times):                                         35*1.5*5 days =  225 EURO
Venue rent:                                                         1*50*5days  = 250 EURO
Multimedia                                 :                          1*20*5days=100 EURO
Participants travel cost:                                               30*18=  540 EURO
Honorarium for resource person(2):                  2*30*5days= 300 EURO
Materials:                                                                         30*2*1= 60 EURO
Accommodation for participants &amp; facilitator:   30*10*5= 1500 EURO       
Total cost per event:                                                                =4375 EURO</t>
  </si>
  <si>
    <t>Budget Breakdown:
Per Training cost @4375 EURO*3 batch = Total cost 13125 EURO
Breakdown:
Participants: 30 person of each 
Number of training : 3 (residential) 
Duration: 5days
Event cost:
Food (including facilitator+organiser):     35*8*5days =   1400 EURO
Snacks(two times):                                         35*1.5*5 days =  225 EURO
Venue rent:                                                         1*50*5days  = 250 EURO
Multimedia                                 :                          1*20*5days=100 EURO
Participants travel cost:                                               30*18=  540 EURO
Honorarium for resource person(2):                 2*30*5days= 300 EURO
Materials:                                                                       30*2*1= 60 EURO
Accommodation for participants &amp; facilitator:  30*10*5= 1500 EURO       
Total cost per event:                                                                =4375 EURO</t>
  </si>
  <si>
    <t>Budget Breakdown:
Per Training cost @2100 EURO*6 batch = Total cost 12600 EURO
Breakdown:
Participants: 20 person of each 
Number of training : 6 (Non-residential) 
Duration: 10 days
Event cost:
Lunch:                                                                 22*3*10 days =  660 EURO
Snacks:                                                            22*1.5*10 days =  330 EURO
Venue rent:                                                       1*20*10days  =    200 EURO
Participants travel cost:                                          20*3*10=     600 EURO
Honorarium for resource person(1):                 1*25*10 days= 250 EURO
Materials:                                                                        20*3*1=   60 EURO       
Total cost per event:                                                                =2100 EURO</t>
  </si>
  <si>
    <t>Budget Breakdown:
 50 / unit cost  x 858 unit   =  42900 EURO
Details
 Salary/Honorarium: @50 per month Per person
# of month:33 month( 1st year: 0 month +2nd year-12 m+ 3rd year-12 m+4th year-9 )
# of person=26 (1 person per union)
Total salary: 26 person *33 month@50=42900 EURO</t>
  </si>
  <si>
    <t>1. Total Human Resources (PNGO)</t>
  </si>
  <si>
    <t>2. Total Travel (PNGO)</t>
  </si>
  <si>
    <t>4. Total Project Office-(PNGO)</t>
  </si>
  <si>
    <t>Total (1-4)- PNGO</t>
  </si>
  <si>
    <t>Output 1.1  Enhanced knowledge and skills of targeted extremely poor households in improved agricultural practices -PNGO</t>
  </si>
  <si>
    <t xml:space="preserve">Subtotal direct eligible costs of the Action (6)-PNGO </t>
  </si>
  <si>
    <t>1.1.3</t>
  </si>
  <si>
    <t>1.1.4</t>
  </si>
  <si>
    <t>1.1.5</t>
  </si>
  <si>
    <t>1.1.6</t>
  </si>
  <si>
    <t>6.3.1.1</t>
  </si>
  <si>
    <t>6.3.1.2</t>
  </si>
  <si>
    <t>6.3.1.3</t>
  </si>
  <si>
    <t>6.3.1.4</t>
  </si>
  <si>
    <t>6.3.1.5</t>
  </si>
  <si>
    <t>6.3.1.6</t>
  </si>
  <si>
    <t>6.3.2.1</t>
  </si>
  <si>
    <t>6.3.2.2</t>
  </si>
  <si>
    <t>6.3.2.3</t>
  </si>
  <si>
    <t>6.3.2.4</t>
  </si>
  <si>
    <t>6.3.2.5</t>
  </si>
  <si>
    <t>6.3.3.1</t>
  </si>
  <si>
    <t>6.3.3.2</t>
  </si>
  <si>
    <t>6.3.3.3</t>
  </si>
  <si>
    <t>6.3.3.4</t>
  </si>
  <si>
    <t>6.3.3.5</t>
  </si>
  <si>
    <t>6.3.3.6</t>
  </si>
  <si>
    <t>6.3.3.7</t>
  </si>
  <si>
    <t>6.3.4.1</t>
  </si>
  <si>
    <t>6.3.4.2</t>
  </si>
  <si>
    <t>6.3.4.3</t>
  </si>
  <si>
    <t>6.3.4.4</t>
  </si>
  <si>
    <t>6.3.5.1</t>
  </si>
  <si>
    <t>1.1.7</t>
  </si>
  <si>
    <t>1.1.8</t>
  </si>
  <si>
    <t>1.1.9</t>
  </si>
  <si>
    <t>1.1.10</t>
  </si>
  <si>
    <t>1.1.11</t>
  </si>
  <si>
    <t>1.1.12</t>
  </si>
  <si>
    <t>1.1.13</t>
  </si>
  <si>
    <t>1.3.4</t>
  </si>
  <si>
    <t>1.3.5</t>
  </si>
  <si>
    <t>1.3.6</t>
  </si>
  <si>
    <t>1.3.7</t>
  </si>
  <si>
    <t>1.3.8</t>
  </si>
  <si>
    <t>1.3.9</t>
  </si>
  <si>
    <t>1.4.1</t>
  </si>
  <si>
    <t>1.4.2</t>
  </si>
  <si>
    <t>1.4.3</t>
  </si>
  <si>
    <t>1.5.1</t>
  </si>
  <si>
    <t>1.5.2</t>
  </si>
  <si>
    <t>1.5.3</t>
  </si>
  <si>
    <t>1.6.1</t>
  </si>
  <si>
    <t>1.6.2</t>
  </si>
  <si>
    <t>1.6.3</t>
  </si>
  <si>
    <t>1.6.4</t>
  </si>
  <si>
    <t>1.6.5</t>
  </si>
  <si>
    <t>1.7.1</t>
  </si>
  <si>
    <t>1.7.2</t>
  </si>
  <si>
    <t>1.7.3</t>
  </si>
  <si>
    <t>1.8.1</t>
  </si>
  <si>
    <t>1.8.2</t>
  </si>
  <si>
    <t>1.8.3</t>
  </si>
  <si>
    <t>1.8.4</t>
  </si>
  <si>
    <t>6.3.5.2</t>
  </si>
  <si>
    <t>2.1.2</t>
  </si>
  <si>
    <t>2.1.3</t>
  </si>
  <si>
    <t>2.1.4</t>
  </si>
  <si>
    <t>2.1.5</t>
  </si>
  <si>
    <t>2.1.6</t>
  </si>
  <si>
    <t>2.1.7</t>
  </si>
  <si>
    <t>2.1.8</t>
  </si>
  <si>
    <t>2.2.4</t>
  </si>
  <si>
    <t>2.4.6</t>
  </si>
  <si>
    <t>2.5.1</t>
  </si>
  <si>
    <t>2.5.2</t>
  </si>
  <si>
    <t>2.5.3</t>
  </si>
  <si>
    <t>6.3.5.3</t>
  </si>
  <si>
    <t>3.1.4</t>
  </si>
  <si>
    <t>3.1.5</t>
  </si>
  <si>
    <t>3.1.6</t>
  </si>
  <si>
    <t>3.1.7</t>
  </si>
  <si>
    <t>3.2.12</t>
  </si>
  <si>
    <t>3.2.13</t>
  </si>
  <si>
    <t>3.2.14</t>
  </si>
  <si>
    <t>3.2.15</t>
  </si>
  <si>
    <t>3.2.16</t>
  </si>
  <si>
    <t>3.2.17</t>
  </si>
  <si>
    <t>3.2.18</t>
  </si>
  <si>
    <t>3.2.19</t>
  </si>
  <si>
    <t>3.2.20</t>
  </si>
  <si>
    <t>6.3.5.4</t>
  </si>
  <si>
    <t>Meeting/orientation</t>
  </si>
  <si>
    <t>House Hold</t>
  </si>
  <si>
    <t>Per Training</t>
  </si>
  <si>
    <t>Collection Point</t>
  </si>
  <si>
    <t>Women</t>
  </si>
  <si>
    <t>Market place</t>
  </si>
  <si>
    <t>Farmer</t>
  </si>
  <si>
    <t>FGD</t>
  </si>
  <si>
    <t>Items</t>
  </si>
  <si>
    <t>Farmar's</t>
  </si>
  <si>
    <t xml:space="preserve">Calculations </t>
  </si>
  <si>
    <t>"Budget Breakdown:   
8 persons x 42 months x  EURO 379.66/month = EURO 127,565                                                                                
Basic salary:
House allowance:
Conveyance:
One festival bonus with 5% increase of the gross salary as per PNGOs HR policy.
Note: 2 festival bonus equivalent to 1 month gross salary per year.  Partners will be dedicated for 39 months. So salary calculated for 39 months plus 3 festival bonus (3 years -1 for each year) =Total 42 months . 01 TO for each PNGO(1*8)                                                                                                                                                                                                                                                                      "</t>
  </si>
  <si>
    <t>"Budget Breakdown:  
8 persons x 42 months x  EURO 379.66/month = EURO 127,565                                                                                
Basic salary:
House allowance:
Conveyance:
One festival bonus with 5% increase of the gross salary as per PNGOs HR policy.
Note: 2 festival bonus equivalent to 1 month gross salary. Partners will be dedicated for 39 months. So salary calculated for 39 months plus 3 festival bonus  (3 years -1 for each year) =Total 42 months                                                                                                                                                                                                                                                                           
"</t>
  </si>
  <si>
    <t>"Budget Breakdown: 
8 persons x 42 months x  EURO 379.66/month = EURO 127,565                                                                                
Basic salary:
House allowance:
Conveyance:
One festival bonus with 5% increase of the gross salary as per PNGOs HR policy.
Note: 2 festival bonus equivalent to 1 month gross salary. Partners will be dedicated for 39 months. So salary calculated for 39 months plus 3 festival bonus  (3 years -1 for each year) =Total 42 months                                                                                                                                                                                                                                                                          
"</t>
  </si>
  <si>
    <t>"Budget Breakdown: 
8 persons (each 8 PNGOs) x 42 months x 130/month = EURO 43,736                                                                           
 Basic salary:
House allowance:
Conveyance:
One festival bonus with 5% increase of the gross salary as per PNGOs HR policy.
Note: 2 festival bonus equivalent to 1 month gross salary. Partners will be dedicated for 39 months. So salary calculated for 39 months plus 3 festival bonus  (3 years -1 for each year) =Total 42 months       "</t>
  </si>
  <si>
    <t xml:space="preserve">"Budget Breakdown:                                                                                                                                                       
 8 persons x 42 months x  EURO 542 per month = EURO 182,235
Basic salary:
House allowance:
Conveyance:
One festival bonus with 5% increase of the gross salary as per PNGOs HR policy.
Note: 2 festival bonus equivalent to 1 month gross salary per year. Partners will be dedicated for 39 months. So salary calculated for 39 months plus 3 festival bonus (3 years -1 for each year) =Total 42 months . 01 PC for each PNGO(1*8)                                                                                                                                                                                                                                                                      
</t>
  </si>
  <si>
    <t xml:space="preserve">"Budget Breakdown: 
32 persons (for 8 PNGOs) x 42 months x 195/month = EURO 262,418                                                                                     
 Basic salary:
House allowance:
Conveyance:
One festival bonus with 5% increase of the gross salary as per PNGOs HR policy.
Note: 2 festival bonus equivalent to 1 month gross salary. Partners will be dedicated for 39 months. So salary calculated for 39 months plus 3 festival bonus  (3 years -1 for each year) =Total 42 months                                                                                                                                                                                                                                                                          </t>
  </si>
  <si>
    <r>
      <rPr>
        <b/>
        <sz val="12"/>
        <rFont val="Calibri"/>
        <family val="2"/>
        <scheme val="minor"/>
      </rPr>
      <t>Project Title:</t>
    </r>
    <r>
      <rPr>
        <sz val="12"/>
        <rFont val="Calibri"/>
        <family val="2"/>
        <scheme val="minor"/>
      </rPr>
      <t xml:space="preserve"> Partnership for Resilient Livelihoods in CHT Region</t>
    </r>
  </si>
  <si>
    <r>
      <t xml:space="preserve"> 1. Budget for the Action</t>
    </r>
    <r>
      <rPr>
        <b/>
        <vertAlign val="superscript"/>
        <sz val="12"/>
        <rFont val="Calibri"/>
        <family val="2"/>
        <scheme val="minor"/>
      </rPr>
      <t>1</t>
    </r>
  </si>
  <si>
    <r>
      <t>Year 1</t>
    </r>
    <r>
      <rPr>
        <b/>
        <vertAlign val="superscript"/>
        <sz val="12"/>
        <rFont val="Calibri"/>
        <family val="2"/>
        <scheme val="minor"/>
      </rPr>
      <t>2</t>
    </r>
  </si>
  <si>
    <r>
      <t>Year 2</t>
    </r>
    <r>
      <rPr>
        <b/>
        <vertAlign val="superscript"/>
        <sz val="12"/>
        <rFont val="Calibri"/>
        <family val="2"/>
        <scheme val="minor"/>
      </rPr>
      <t>2</t>
    </r>
  </si>
  <si>
    <r>
      <t>Year 3</t>
    </r>
    <r>
      <rPr>
        <b/>
        <vertAlign val="superscript"/>
        <sz val="12"/>
        <rFont val="Calibri"/>
        <family val="2"/>
        <scheme val="minor"/>
      </rPr>
      <t>2</t>
    </r>
  </si>
  <si>
    <r>
      <t>Year 4</t>
    </r>
    <r>
      <rPr>
        <b/>
        <vertAlign val="superscript"/>
        <sz val="12"/>
        <rFont val="Calibri"/>
        <family val="2"/>
        <scheme val="minor"/>
      </rPr>
      <t>2</t>
    </r>
  </si>
  <si>
    <r>
      <t xml:space="preserve">Unit </t>
    </r>
    <r>
      <rPr>
        <b/>
        <vertAlign val="superscript"/>
        <sz val="12"/>
        <rFont val="Calibri"/>
        <family val="2"/>
        <scheme val="minor"/>
      </rPr>
      <t>13</t>
    </r>
  </si>
  <si>
    <r>
      <t>Salaries (gross salaries including social security charges and other related costs, local staff)</t>
    </r>
    <r>
      <rPr>
        <vertAlign val="superscript"/>
        <sz val="12"/>
        <rFont val="Calibri"/>
        <family val="2"/>
        <scheme val="minor"/>
      </rPr>
      <t>4</t>
    </r>
  </si>
  <si>
    <r>
      <rPr>
        <b/>
        <sz val="12"/>
        <color theme="1"/>
        <rFont val="Calibri"/>
        <family val="2"/>
        <scheme val="minor"/>
      </rPr>
      <t>Budget Breakdown: 
Trip/ unit cost @ 240* 8 PNGO*39 Month =74880 EURO</t>
    </r>
    <r>
      <rPr>
        <sz val="12"/>
        <color theme="1"/>
        <rFont val="Calibri"/>
        <family val="2"/>
        <scheme val="minor"/>
      </rPr>
      <t xml:space="preserve">
Breakdown:
Person: 8 (PC-1, TO-1, MO-1, FO-1, Organiser-4)
Tentative visit #  10*8= 80 trip /month
 Local transport cost(Taxi/CNG,Ricksaw/van, boat,etc):80@3=240
( payment will be actual basis and staffs will be visited as per plan)
</t>
    </r>
  </si>
  <si>
    <r>
      <rPr>
        <b/>
        <sz val="12"/>
        <color theme="1"/>
        <rFont val="Calibri"/>
        <family val="2"/>
        <scheme val="minor"/>
      </rPr>
      <t xml:space="preserve"> Budget Breakdown: </t>
    </r>
    <r>
      <rPr>
        <sz val="12"/>
        <color theme="1"/>
        <rFont val="Calibri"/>
        <family val="2"/>
        <scheme val="minor"/>
      </rPr>
      <t xml:space="preserve">
</t>
    </r>
    <r>
      <rPr>
        <b/>
        <sz val="12"/>
        <color theme="1"/>
        <rFont val="Calibri"/>
        <family val="2"/>
        <scheme val="minor"/>
      </rPr>
      <t>Trip/ unit cost @ 20* 8 PNGO*39 Month =6240 EURO</t>
    </r>
    <r>
      <rPr>
        <sz val="12"/>
        <color theme="1"/>
        <rFont val="Calibri"/>
        <family val="2"/>
        <scheme val="minor"/>
      </rPr>
      <t xml:space="preserve">
Breakdown:
Tentative visit # 5 trip /month
 Local transport cost(Taxi/CNG,Ricksaw/van, boat,etc):5@4=20
(  Payment will be made actual basis maintain a travel report) </t>
    </r>
  </si>
  <si>
    <r>
      <rPr>
        <b/>
        <sz val="12"/>
        <color theme="1"/>
        <rFont val="Calibri"/>
        <family val="2"/>
        <scheme val="minor"/>
      </rPr>
      <t>Budget Breakdown: 
Perdiem cost (day):5*8*39=1560 Days@5 =7800 EURO</t>
    </r>
    <r>
      <rPr>
        <sz val="12"/>
        <color theme="1"/>
        <rFont val="Calibri"/>
        <family val="2"/>
        <scheme val="minor"/>
      </rPr>
      <t xml:space="preserve">
Breakdown:
Tentative visit: 5 trip /month
perdiem: 5@5*8pngo*39 month
(  Payment will be made actual basis maintain a travel report) </t>
    </r>
  </si>
  <si>
    <r>
      <rPr>
        <b/>
        <sz val="12"/>
        <color theme="1"/>
        <rFont val="Calibri"/>
        <family val="2"/>
        <scheme val="minor"/>
      </rPr>
      <t>Budget Breakdown: 
unit cost per night @10 ( average) x 1248 =12480  EURO</t>
    </r>
    <r>
      <rPr>
        <sz val="12"/>
        <color theme="1"/>
        <rFont val="Calibri"/>
        <family val="2"/>
        <scheme val="minor"/>
      </rPr>
      <t xml:space="preserve">
</t>
    </r>
    <r>
      <rPr>
        <b/>
        <sz val="12"/>
        <color theme="1"/>
        <rFont val="Calibri"/>
        <family val="2"/>
        <scheme val="minor"/>
      </rPr>
      <t xml:space="preserve"># of unit &amp; cost: </t>
    </r>
    <r>
      <rPr>
        <sz val="12"/>
        <color theme="1"/>
        <rFont val="Calibri"/>
        <family val="2"/>
        <scheme val="minor"/>
      </rPr>
      <t xml:space="preserve">Per NGO staff will be night stay outside workstation in average 4(night) per month * 8 PNGO =32 night per month *39 months=1248 night for the period
 ( Payment will be made actual basis/policy and maintain a travel report) </t>
    </r>
  </si>
  <si>
    <r>
      <rPr>
        <b/>
        <sz val="12"/>
        <color theme="1"/>
        <rFont val="Calibri"/>
        <family val="2"/>
        <scheme val="minor"/>
      </rPr>
      <t xml:space="preserve">Budget Breakdown: 
Unit cost @ 518.4 *39 month =20217.6  EURO (for 3 M/C per PNGO  for 45Months)
</t>
    </r>
    <r>
      <rPr>
        <b/>
        <sz val="12"/>
        <color theme="1"/>
        <rFont val="Calibri (Body)"/>
      </rPr>
      <t xml:space="preserve">Calculation of Unit &amp; cost: </t>
    </r>
    <r>
      <rPr>
        <sz val="12"/>
        <color theme="1"/>
        <rFont val="Calibri"/>
        <family val="2"/>
        <scheme val="minor"/>
      </rPr>
      <t xml:space="preserve">01 MC will be run per day 40 KM(average) *18 days of month* 3MC* 8 PNGO= 17280 KM
45 KM per liter oil= 17280/45=384 liter fuel required  per month Cost: 384 @1.35 =518.4 EURO 
( Payment will be made actual basis maintain a travel report considering policy) </t>
    </r>
  </si>
  <si>
    <r>
      <t>Equipment and supplies-PNGO</t>
    </r>
    <r>
      <rPr>
        <b/>
        <vertAlign val="superscript"/>
        <sz val="12"/>
        <rFont val="Calibri"/>
        <family val="2"/>
        <scheme val="minor"/>
      </rPr>
      <t xml:space="preserve">7 </t>
    </r>
  </si>
  <si>
    <r>
      <t xml:space="preserve">  </t>
    </r>
    <r>
      <rPr>
        <b/>
        <sz val="12"/>
        <color theme="1"/>
        <rFont val="Calibri"/>
        <family val="2"/>
        <scheme val="minor"/>
      </rPr>
      <t xml:space="preserve">Budget Breakdown: </t>
    </r>
    <r>
      <rPr>
        <sz val="12"/>
        <color theme="1"/>
        <rFont val="Calibri"/>
        <family val="2"/>
        <scheme val="minor"/>
      </rPr>
      <t xml:space="preserve">
1550/unit cost x 24 unit =37200 EURO 
For project office staffs</t>
    </r>
  </si>
  <si>
    <r>
      <rPr>
        <b/>
        <sz val="12"/>
        <color theme="1"/>
        <rFont val="Calibri"/>
        <family val="2"/>
        <scheme val="minor"/>
      </rPr>
      <t xml:space="preserve"> Budget Breakdown:</t>
    </r>
    <r>
      <rPr>
        <sz val="12"/>
        <color theme="1"/>
        <rFont val="Calibri"/>
        <family val="2"/>
        <scheme val="minor"/>
      </rPr>
      <t xml:space="preserve">
600/unit cost 24 unit =14,400 EURO
(For PC, MNE &amp; Finance)</t>
    </r>
  </si>
  <si>
    <r>
      <rPr>
        <b/>
        <sz val="12"/>
        <color theme="1"/>
        <rFont val="Calibri"/>
        <family val="2"/>
        <scheme val="minor"/>
      </rPr>
      <t>Budget Breakdown:</t>
    </r>
    <r>
      <rPr>
        <sz val="12"/>
        <color theme="1"/>
        <rFont val="Calibri"/>
        <family val="2"/>
        <scheme val="minor"/>
      </rPr>
      <t xml:space="preserve">
 200/unit cost x 8 unit=1600 EURO
(one printer for each partner)</t>
    </r>
  </si>
  <si>
    <r>
      <rPr>
        <b/>
        <sz val="12"/>
        <color theme="1"/>
        <rFont val="Calibri"/>
        <family val="2"/>
        <scheme val="minor"/>
      </rPr>
      <t>Budget Breakdown:</t>
    </r>
    <r>
      <rPr>
        <sz val="12"/>
        <color theme="1"/>
        <rFont val="Calibri"/>
        <family val="2"/>
        <scheme val="minor"/>
      </rPr>
      <t xml:space="preserve">
 500/unit cost x 8 unit=4,000 EURO
(one printer for each partner)</t>
    </r>
  </si>
  <si>
    <r>
      <t xml:space="preserve"> </t>
    </r>
    <r>
      <rPr>
        <b/>
        <sz val="12"/>
        <color theme="1"/>
        <rFont val="Calibri"/>
        <family val="2"/>
        <scheme val="minor"/>
      </rPr>
      <t>Budget Breakdown:</t>
    </r>
    <r>
      <rPr>
        <sz val="12"/>
        <color theme="1"/>
        <rFont val="Calibri"/>
        <family val="2"/>
        <scheme val="minor"/>
      </rPr>
      <t xml:space="preserve">
220/unit cost x50 unit=11,000 EURO</t>
    </r>
  </si>
  <si>
    <r>
      <rPr>
        <b/>
        <sz val="12"/>
        <color theme="1"/>
        <rFont val="Calibri"/>
        <family val="2"/>
        <scheme val="minor"/>
      </rPr>
      <t>Budget Breakdown:</t>
    </r>
    <r>
      <rPr>
        <sz val="12"/>
        <color theme="1"/>
        <rFont val="Calibri"/>
        <family val="2"/>
        <scheme val="minor"/>
      </rPr>
      <t xml:space="preserve">
2250/ unit cost x 8 PNGO =18,000 EURO
Breakdown:
Table:                                 5@ 150 EURO=750 EURO
Chair:                                   5@ 20 EURO=100 EURO
Visitor Chair:                    20@ 10 EURO=200 EURO
Steel Almira:                      1@ 200 EURO=200 EURO
File cabinet:                     2@ 150 EURO=300 EURO
Fan:                                      5@ 40 EURO=200 EURO
Meeting Table:                 1@ 500 EURO=500 EURO
Total cost per unit/PNGO                   =2250 EURO</t>
    </r>
  </si>
  <si>
    <r>
      <rPr>
        <b/>
        <sz val="12"/>
        <color theme="1"/>
        <rFont val="Calibri"/>
        <family val="2"/>
        <scheme val="minor"/>
      </rPr>
      <t>Budget Breakdown:</t>
    </r>
    <r>
      <rPr>
        <sz val="12"/>
        <color theme="1"/>
        <rFont val="Calibri"/>
        <family val="2"/>
        <scheme val="minor"/>
      </rPr>
      <t xml:space="preserve">
 250/unit cost x 8 unit=2000 EURO</t>
    </r>
  </si>
  <si>
    <r>
      <t>Project Office</t>
    </r>
    <r>
      <rPr>
        <b/>
        <vertAlign val="superscript"/>
        <sz val="12"/>
        <rFont val="Calibri"/>
        <family val="2"/>
        <scheme val="minor"/>
      </rPr>
      <t xml:space="preserve">14   </t>
    </r>
  </si>
  <si>
    <r>
      <rPr>
        <b/>
        <sz val="12"/>
        <color theme="1"/>
        <rFont val="Calibri"/>
        <family val="2"/>
        <scheme val="minor"/>
      </rPr>
      <t>Budget Breakdown:</t>
    </r>
    <r>
      <rPr>
        <sz val="12"/>
        <color theme="1"/>
        <rFont val="Calibri"/>
        <family val="2"/>
        <scheme val="minor"/>
      </rPr>
      <t xml:space="preserve">
Unit cost @234.35( average/monthly) * 312=73,118.4 EURO
 Breakdown: 
# of PNGO: 08
# of month: 39*8 PNGO=312 month (Total project period 48month less inception and closing period 09 month, so that office rent calculate for 39 months /PNGO)
Office rent :
1st year 6 months:                    1@200 EURO=200*6=    1200
2nd year 12 month:       1@ 200+10% of 200=220*12=   2640
3rd year 12 month:              220+10% of 220=242*12 =   2904
4th year 09 month:               242+10% of 242=266.2*9= 2395.8
Total cost for 39 months per PNGO  =9139.8 /39=234.35 EURO per month</t>
    </r>
  </si>
  <si>
    <r>
      <rPr>
        <b/>
        <sz val="12"/>
        <color theme="1"/>
        <rFont val="Calibri"/>
        <family val="2"/>
        <scheme val="minor"/>
      </rPr>
      <t>Budget Breakdown:</t>
    </r>
    <r>
      <rPr>
        <sz val="12"/>
        <color theme="1"/>
        <rFont val="Calibri"/>
        <family val="2"/>
        <scheme val="minor"/>
      </rPr>
      <t xml:space="preserve">
Unit cost @87.88( average/monthly)x 312=27,419 EURO
# of PNGO: 08
# of month: =39*8 PNGO=312 month
Calculation :
1st year 6 months:                      1@75 EURO=75*6=    450
2nd year 12 month:           1@75+10% of 75=82.5*12=  990
3rd year 12 month:       2.5+10% of 82.5=90.75*12 =   1089
4th year 09 month:       90.75+10% of99.75=99.8*9= 898.43
Total cost for 39 months per PNGO=3427.34/39= 87.88 EURO per month</t>
    </r>
  </si>
  <si>
    <r>
      <rPr>
        <b/>
        <sz val="12"/>
        <color theme="1"/>
        <rFont val="Calibri"/>
        <family val="2"/>
        <scheme val="minor"/>
      </rPr>
      <t>Budget Breakdown:</t>
    </r>
    <r>
      <rPr>
        <sz val="12"/>
        <color theme="1"/>
        <rFont val="Calibri"/>
        <family val="2"/>
        <scheme val="minor"/>
      </rPr>
      <t xml:space="preserve">
Unit cost @58.59( average/monthly)x 312=18,279.6EURO
# of PNGO: 08
# of month: =39*8 PNGO=312 month
Calculation :
1st year 6 months:                      1@50 EURO=75*6=    300
2nd year 12 month:              1@50+10% of 50=55*12=  660
3rd year 12 month:                55+10% of 55=60.5*12 =   726
4th year 09 month:           60.5+10% of 60.5= 66.55*9= 598.95
Total cost for 39 months per PNGO=2284.95/39= 58.59 EURO per month</t>
    </r>
  </si>
  <si>
    <r>
      <rPr>
        <b/>
        <sz val="12"/>
        <color theme="1"/>
        <rFont val="Calibri"/>
        <family val="2"/>
        <scheme val="minor"/>
      </rPr>
      <t>Budget Breakdown:</t>
    </r>
    <r>
      <rPr>
        <sz val="12"/>
        <color theme="1"/>
        <rFont val="Calibri"/>
        <family val="2"/>
        <scheme val="minor"/>
      </rPr>
      <t xml:space="preserve">
Unit cost @58.59( average/monthly)x 312=18,279.6EURO
# of PNGO: 08
# of month: =39*8 PNGO=312 month
Calculation :
1st year 6 months:                         1@50 EURO=75*6=    300
2nd year 12 month:              1@50+10% of 50=55*12=  660
3rd year 12 month:                55+10% of 55=60.5*12 =   726
4th year 09 month:           60.5+10% of 60.5= 66.55*9= 598.95
Total cost for 39 months per PNGO=2284.95/39= 58.59 EURO per month</t>
    </r>
  </si>
  <si>
    <r>
      <rPr>
        <b/>
        <sz val="12"/>
        <color theme="1"/>
        <rFont val="Calibri"/>
        <family val="2"/>
        <scheme val="minor"/>
      </rPr>
      <t>Budget Breakdown:</t>
    </r>
    <r>
      <rPr>
        <sz val="12"/>
        <color theme="1"/>
        <rFont val="Calibri"/>
        <family val="2"/>
        <scheme val="minor"/>
      </rPr>
      <t xml:space="preserve">
Per Assessment cost@20* 78 no of Event =  1560 EURO             
Break down: Total participant per Group :20
Snack's for participants:               20*.4 = 8 EURO
Conveyance for Participant :         20*.6= 12 EURO
Cost per group:                                      20 EURO</t>
    </r>
  </si>
  <si>
    <r>
      <rPr>
        <b/>
        <sz val="12"/>
        <color theme="1"/>
        <rFont val="Calibri"/>
        <family val="2"/>
        <scheme val="minor"/>
      </rPr>
      <t>Budget Breakdown:</t>
    </r>
    <r>
      <rPr>
        <sz val="12"/>
        <color theme="1"/>
        <rFont val="Calibri"/>
        <family val="2"/>
        <scheme val="minor"/>
      </rPr>
      <t xml:space="preserve">
 33 month@50 EURO*225 Person=  371,250 EURO
Break down: 
period &amp; cost:     1 year   =0 month                                                 =00
                            2 year    =12 month@50 EURO*225 Farmer=135000
                            3nd year=12 month@50 EURO*225 Farmer=135000
                             4rd year = 9 month@50 EURO*225 Farmer=101250
</t>
    </r>
  </si>
  <si>
    <r>
      <rPr>
        <b/>
        <sz val="12"/>
        <color theme="1"/>
        <rFont val="Calibri"/>
        <family val="2"/>
        <scheme val="minor"/>
      </rPr>
      <t>Budget Breakdown:</t>
    </r>
    <r>
      <rPr>
        <sz val="12"/>
        <color theme="1"/>
        <rFont val="Calibri"/>
        <family val="2"/>
        <scheme val="minor"/>
      </rPr>
      <t xml:space="preserve">
unit cost@2000 x 3375  HH =  675000 EURO
The following individual support  of 2000 EURO will be given based on IGA need assessment 
(IGA Support: Pig/Goat/Chicken/Vermin Compost/Quail/Pigeon)            </t>
    </r>
  </si>
  <si>
    <r>
      <rPr>
        <b/>
        <sz val="12"/>
        <color theme="1"/>
        <rFont val="Calibri"/>
        <family val="2"/>
        <scheme val="minor"/>
      </rPr>
      <t>Budget Breakdown:</t>
    </r>
    <r>
      <rPr>
        <sz val="12"/>
        <color theme="1"/>
        <rFont val="Calibri"/>
        <family val="2"/>
        <scheme val="minor"/>
      </rPr>
      <t xml:space="preserve">
 5/unit cost x 675 no of unit =  3375 EURO 
Breakdown: 
Local Conveyance :675@5=3375</t>
    </r>
  </si>
  <si>
    <r>
      <rPr>
        <b/>
        <sz val="12"/>
        <color theme="1"/>
        <rFont val="Calibri"/>
        <family val="2"/>
        <scheme val="minor"/>
      </rPr>
      <t>Budget Breakdown:</t>
    </r>
    <r>
      <rPr>
        <sz val="12"/>
        <color theme="1"/>
        <rFont val="Calibri"/>
        <family val="2"/>
        <scheme val="minor"/>
      </rPr>
      <t xml:space="preserve">
220/unit cost x 675 no of unit =  148,500  EURO
Break down of calculation:
Signboard:                                         1 unit @58.78 EURO=58.78
Study plotting cost:                           1 unit @110 EURO=110
Refreshment (for 24-30 session):  1 unit @48 EURO= 48
Others(Local transport cost):         1 unit @ 3.22=3.22
Total unit cost (group):                          = 220 EURO</t>
    </r>
  </si>
  <si>
    <r>
      <rPr>
        <b/>
        <sz val="12"/>
        <color theme="1"/>
        <rFont val="Calibri"/>
        <family val="2"/>
        <scheme val="minor"/>
      </rPr>
      <t>Budget Breakdown:</t>
    </r>
    <r>
      <rPr>
        <sz val="12"/>
        <color theme="1"/>
        <rFont val="Calibri"/>
        <family val="2"/>
        <scheme val="minor"/>
      </rPr>
      <t xml:space="preserve">
 40/unit cost x 16625 unit ( no of HH) =  665,000 EURO
The following individual support  of 400 EURO will be given based on IGA need assessment 
(IGA Support: high-value vegetable seeds, mixed fruit gardening, chicken rearing, vermin compost, Quail rearing, pigeon rearing as required)            </t>
    </r>
  </si>
  <si>
    <r>
      <rPr>
        <b/>
        <sz val="12"/>
        <color theme="1"/>
        <rFont val="Calibri"/>
        <family val="2"/>
        <scheme val="minor"/>
      </rPr>
      <t>Budget Breakdown:</t>
    </r>
    <r>
      <rPr>
        <sz val="12"/>
        <color theme="1"/>
        <rFont val="Calibri"/>
        <family val="2"/>
        <scheme val="minor"/>
      </rPr>
      <t xml:space="preserve">
 104 no of events@90 EURO =  9360 EURO
Breakdown: 
 # group 52* 2 years=104 event
Costing: Snacks: 100 person@ .6 EURO*104= 6240 EURO
Banner &amp; poster:                                104@30= 3120 EURO 
Total cost:                                                 =         9360 EURO
</t>
    </r>
  </si>
  <si>
    <r>
      <rPr>
        <b/>
        <sz val="12"/>
        <color theme="1"/>
        <rFont val="Calibri"/>
        <family val="2"/>
        <scheme val="minor"/>
      </rPr>
      <t>Budget Breakdown:</t>
    </r>
    <r>
      <rPr>
        <sz val="12"/>
        <color theme="1"/>
        <rFont val="Calibri"/>
        <family val="2"/>
        <scheme val="minor"/>
      </rPr>
      <t xml:space="preserve">
234  no of events@50 EURO = 11700 EURO
Breakdown: 
 # event 234 event for three years(78*3)
Costing: Stall decoration: 234@20=4680
                Demo materials: 234@20=4680
                  Banner/poster: 234@10=2340
Total cost:                                           11,700</t>
    </r>
  </si>
  <si>
    <r>
      <rPr>
        <b/>
        <sz val="12"/>
        <color theme="1"/>
        <rFont val="Calibri"/>
        <family val="2"/>
        <scheme val="minor"/>
      </rPr>
      <t>Budget Breakdown:</t>
    </r>
    <r>
      <rPr>
        <sz val="12"/>
        <color theme="1"/>
        <rFont val="Calibri"/>
        <family val="2"/>
        <scheme val="minor"/>
      </rPr>
      <t xml:space="preserve">
Number of  person(Master Trainer):16
period: 11 month
unit cost per month 30 EURO 
Total cost: 16*11@30=5280 EURO</t>
    </r>
  </si>
  <si>
    <r>
      <rPr>
        <b/>
        <sz val="12"/>
        <color theme="1"/>
        <rFont val="Calibri"/>
        <family val="2"/>
        <scheme val="minor"/>
      </rPr>
      <t>Budget Breakdown:</t>
    </r>
    <r>
      <rPr>
        <sz val="12"/>
        <color theme="1"/>
        <rFont val="Calibri"/>
        <family val="2"/>
        <scheme val="minor"/>
      </rPr>
      <t xml:space="preserve">
Per event cost@ 1500 EURO x 8 event =  12,000 EURO
Break down:
Participants:12
Event number:8
Duration: 3days
Accommodation:                                                    12*25*3=900 EURO
Transport cost for staffs/project team:          12*100=120 EURO
Food for project :                                                12*10*4=480 EURO
Total cost per meeting/event=                                     1500 EURO
</t>
    </r>
  </si>
  <si>
    <r>
      <rPr>
        <b/>
        <sz val="12"/>
        <color theme="1"/>
        <rFont val="Calibri"/>
        <family val="2"/>
        <scheme val="minor"/>
      </rPr>
      <t>Budget Breakdown:</t>
    </r>
    <r>
      <rPr>
        <sz val="12"/>
        <color theme="1"/>
        <rFont val="Calibri"/>
        <family val="2"/>
        <scheme val="minor"/>
      </rPr>
      <t xml:space="preserve">
15no. x euro 2000 = euro 30000. 
Breakdown: 
Newly build a shed for making martket point : 1@1300=1300 EURO
Toilet  for buyers &amp; sellers:                               1@ 400=400  EURO
Weight machine:                                                   4@ 50=200  EURO
Labor &amp; transport cost:                                      1@100=100 EURO
Per unit cost                                                                     =2000 EURO
</t>
    </r>
  </si>
  <si>
    <r>
      <rPr>
        <b/>
        <sz val="12"/>
        <color theme="1"/>
        <rFont val="Calibri"/>
        <family val="2"/>
        <scheme val="minor"/>
      </rPr>
      <t>Budget Breakdown:</t>
    </r>
    <r>
      <rPr>
        <sz val="12"/>
        <color theme="1"/>
        <rFont val="Calibri"/>
        <family val="2"/>
        <scheme val="minor"/>
      </rPr>
      <t xml:space="preserve">
200/unit cost x 50 unit    =10000 EURO  
Repair of Toilet:                            1@ 50=50 
Repair of market shed:                1@100=100
develop/repair of market road:         1@50=50
Unit cost:                                         = 200 EURO
(This is assumed but it will be pay actual basis based on need assessment for renovation of existing market places)</t>
    </r>
  </si>
  <si>
    <r>
      <rPr>
        <b/>
        <sz val="12"/>
        <color theme="1"/>
        <rFont val="Calibri"/>
        <family val="2"/>
        <scheme val="minor"/>
      </rPr>
      <t>Budget Breakdown:</t>
    </r>
    <r>
      <rPr>
        <sz val="12"/>
        <color theme="1"/>
        <rFont val="Calibri"/>
        <family val="2"/>
        <scheme val="minor"/>
      </rPr>
      <t xml:space="preserve">
 unit cost @ 25 x  100 unit    =2500 EURO 
Breakdown:
Toilet for women: 1@25=25 EURO
(This is assumed but it will be pay actual basis based on need assessment for renovation of existing market places)</t>
    </r>
  </si>
  <si>
    <r>
      <rPr>
        <b/>
        <sz val="12"/>
        <color theme="1"/>
        <rFont val="Calibri"/>
        <family val="2"/>
        <scheme val="minor"/>
      </rPr>
      <t>Budget Breakdown:</t>
    </r>
    <r>
      <rPr>
        <sz val="12"/>
        <color theme="1"/>
        <rFont val="Calibri"/>
        <family val="2"/>
        <scheme val="minor"/>
      </rPr>
      <t xml:space="preserve">
 1500/unit cost x  3 unit   =4500 EURO
Breakdown:
Repair of Toilet:                           1@ 100=100 
Repair of market shed:                  1@500=500
develop/repair of market road:      1@500=500
Safety place/shed for women:        1@ 300=300
First aid box(including medicine)  2@ 50=100
Unit cost:                                         = 1500 EURO
(This is assumed but it will be pay actual basis based on need assessment for renovation of existing market places)</t>
    </r>
  </si>
  <si>
    <r>
      <rPr>
        <b/>
        <sz val="12"/>
        <color theme="1"/>
        <rFont val="Calibri"/>
        <family val="2"/>
        <scheme val="minor"/>
      </rPr>
      <t>Budget Breakdown:</t>
    </r>
    <r>
      <rPr>
        <sz val="12"/>
        <color theme="1"/>
        <rFont val="Calibri"/>
        <family val="2"/>
        <scheme val="minor"/>
      </rPr>
      <t xml:space="preserve">
Per meeting cost @5 EURO*4050 batch = Total cost 20,250 EURO
Breakdown:
Participants: 25 person of each 
Number of meting : 4050
Duration: 1 day
Event cost:
Snacks:                                                            25*.2*1 days =  5 EURO
Total cost per event:                                                              =5 EURO</t>
    </r>
  </si>
  <si>
    <r>
      <rPr>
        <b/>
        <sz val="12"/>
        <color theme="1"/>
        <rFont val="Calibri"/>
        <family val="2"/>
        <scheme val="minor"/>
      </rPr>
      <t>Budget Breakdown:</t>
    </r>
    <r>
      <rPr>
        <sz val="12"/>
        <color theme="1"/>
        <rFont val="Calibri"/>
        <family val="2"/>
        <scheme val="minor"/>
      </rPr>
      <t xml:space="preserve">
 unit cost of tab @ 200 x 60 unit =12000 EURO
Breakdown:
Tab: 60@200=12000 EURO
(MJF will be provide training/orientation for using app through tab)</t>
    </r>
  </si>
  <si>
    <r>
      <rPr>
        <b/>
        <sz val="12"/>
        <color theme="1"/>
        <rFont val="Calibri"/>
        <family val="2"/>
        <scheme val="minor"/>
      </rPr>
      <t>Budget Breakdown:</t>
    </r>
    <r>
      <rPr>
        <sz val="12"/>
        <color theme="1"/>
        <rFont val="Calibri"/>
        <family val="2"/>
        <scheme val="minor"/>
      </rPr>
      <t xml:space="preserve">
Per unit cost @ 300 x 50  no of unit  =15000 EURO
Input support (Input support goat/honey tools/mushroom tools/chick,etc.): 50@300=15000 EURO
It will be provide after training to participants/beneficiaries </t>
    </r>
  </si>
  <si>
    <r>
      <rPr>
        <b/>
        <sz val="12"/>
        <color theme="1"/>
        <rFont val="Calibri"/>
        <family val="2"/>
        <scheme val="minor"/>
      </rPr>
      <t>Budget Breakdown:</t>
    </r>
    <r>
      <rPr>
        <sz val="12"/>
        <color theme="1"/>
        <rFont val="Calibri"/>
        <family val="2"/>
        <scheme val="minor"/>
      </rPr>
      <t xml:space="preserve">
Per Training cost @3695 EURO*6 batch = Total cost 22,170 EURO
Breakdown:
Participants: 30 person of each 
Number of training : 6 
Duration: 2 days
Event cost:
Food (including facilitator+organiser):         35*7*2 days =  490 EURO
Snacks(two times):                                         35*1.5*2 days =  105 EURO
Venue rent:                                                         1*50*2 days  = 100 EURO
Participants travel cost/hon:                                 30*20*2=  1200 EURO
Consultancy fees                           :                   2*300*2days= 1200 EURO
Materials:                                                                   30*20*1= 600 EURO     
Total cost per event:                                                                =3695 EURO</t>
    </r>
  </si>
  <si>
    <r>
      <rPr>
        <b/>
        <sz val="12"/>
        <color theme="1"/>
        <rFont val="Calibri"/>
        <family val="2"/>
        <scheme val="minor"/>
      </rPr>
      <t>Budget Breakdown:</t>
    </r>
    <r>
      <rPr>
        <sz val="12"/>
        <color theme="1"/>
        <rFont val="Calibri"/>
        <family val="2"/>
        <scheme val="minor"/>
      </rPr>
      <t xml:space="preserve">
Per event cost @60 EURO*416 event = Total cost 24960 EURO
Breakdown:
Participants: 20 person of each meeting
Number of meeting : 416
Event cost:
Snacks:                                                                            20*1  =  20 EURO
Participants travel cost                                                  20*2=  40 EURO    
Total cost per event:                                                            = 60 EURO</t>
    </r>
  </si>
  <si>
    <r>
      <rPr>
        <b/>
        <sz val="12"/>
        <color theme="1"/>
        <rFont val="Calibri"/>
        <family val="2"/>
        <scheme val="minor"/>
      </rPr>
      <t>Budget Breakdown:</t>
    </r>
    <r>
      <rPr>
        <sz val="12"/>
        <color theme="1"/>
        <rFont val="Calibri"/>
        <family val="2"/>
        <scheme val="minor"/>
      </rPr>
      <t xml:space="preserve">
 unit cost @2000*  8 unit   =16000 EURO, 
Breakdown:
Gola (including materials &amp; labor cost): 1@ 8000
(Based on assessment renovation , made shed/gola for seed bank for safety &amp; preservation of seeds)</t>
    </r>
  </si>
  <si>
    <r>
      <rPr>
        <b/>
        <sz val="12"/>
        <color theme="1"/>
        <rFont val="Calibri"/>
        <family val="2"/>
        <scheme val="minor"/>
      </rPr>
      <t>Budget Breakdown:</t>
    </r>
    <r>
      <rPr>
        <sz val="12"/>
        <color theme="1"/>
        <rFont val="Calibri"/>
        <family val="2"/>
        <scheme val="minor"/>
      </rPr>
      <t xml:space="preserve">
 4000/ event cost x 1 event =4000 EURO
Breakdown:
Stall decoration:                 1@2000=2000 EURO
Snacks:     for 200 person@1 EURO=200 EURO
Materials:                            1@800=800 EURO
Communication &amp; conveyance cost: 1@1000 EURO     
Total:                                                =4000 EURO</t>
    </r>
  </si>
  <si>
    <r>
      <rPr>
        <b/>
        <sz val="12"/>
        <color theme="1"/>
        <rFont val="Calibri"/>
        <family val="2"/>
        <scheme val="minor"/>
      </rPr>
      <t>Budget Breakdown:</t>
    </r>
    <r>
      <rPr>
        <sz val="12"/>
        <color theme="1"/>
        <rFont val="Calibri"/>
        <family val="2"/>
        <scheme val="minor"/>
      </rPr>
      <t xml:space="preserve">
Total unit cost: 2496@ 80=199680 EURO
Unit cost: @50 EURO
Total unit: 8 person *8 PNGO*39 month=2496 month @ 5000 per month =124800
(It is salary, this cost includes  travel, communication , fooding/snacks, etc.)</t>
    </r>
  </si>
  <si>
    <r>
      <rPr>
        <b/>
        <sz val="12"/>
        <color theme="1"/>
        <rFont val="Calibri"/>
        <family val="2"/>
        <scheme val="minor"/>
      </rPr>
      <t>Budget Breakdown:</t>
    </r>
    <r>
      <rPr>
        <sz val="12"/>
        <color theme="1"/>
        <rFont val="Calibri"/>
        <family val="2"/>
        <scheme val="minor"/>
      </rPr>
      <t xml:space="preserve">
 1000/ unit cost x 1  unit (event)    = 1000 EURO 
Venue: 1 day * 20 = 20
Stationaries: 40 person*3=120
Conveyance: 40person*10=400
Consultants fees: 1 person *250=250
Food: 40 person*5 euro per head=.200 
Logistics: Lumpsum                      =10
Total:                                                       =1000 EURO</t>
    </r>
  </si>
  <si>
    <r>
      <rPr>
        <b/>
        <sz val="12"/>
        <color theme="1"/>
        <rFont val="Calibri"/>
        <family val="2"/>
        <scheme val="minor"/>
      </rPr>
      <t>Budget Breakdown:</t>
    </r>
    <r>
      <rPr>
        <sz val="12"/>
        <color theme="1"/>
        <rFont val="Calibri"/>
        <family val="2"/>
        <scheme val="minor"/>
      </rPr>
      <t xml:space="preserve">
10000 /unit cost x 1 unit    = 10000 EURO
HH data collection cost:     3 districts*150 hh*10 collector=4500
Honorarium:          10 collector*10 per day*15days*3 dist.= 4500
Stationaries/pen/paper/photocopy:                    lumpsum =1000
Total:                                                                        =10000 EURO</t>
    </r>
  </si>
  <si>
    <r>
      <rPr>
        <b/>
        <sz val="12"/>
        <color theme="1"/>
        <rFont val="Calibri"/>
        <family val="2"/>
        <scheme val="minor"/>
      </rPr>
      <t>Budget Breakdown:</t>
    </r>
    <r>
      <rPr>
        <sz val="12"/>
        <color theme="1"/>
        <rFont val="Calibri"/>
        <family val="2"/>
        <scheme val="minor"/>
      </rPr>
      <t xml:space="preserve">
 250/ unit cost x 6  unit (meeting at 3 district)    =1500 EURO
Local conveyance: 25 participants @ 5 per head=125
Food/tea/snacks:    25 participants @5 per head*=125
  Total per meeting cost:                              =250  EURO                              </t>
    </r>
  </si>
  <si>
    <r>
      <rPr>
        <b/>
        <sz val="12"/>
        <color theme="1"/>
        <rFont val="Calibri"/>
        <family val="2"/>
        <scheme val="minor"/>
      </rPr>
      <t>Budget Breakdown:</t>
    </r>
    <r>
      <rPr>
        <sz val="12"/>
        <color theme="1"/>
        <rFont val="Calibri"/>
        <family val="2"/>
        <scheme val="minor"/>
      </rPr>
      <t xml:space="preserve">
 50/ unit cost x 120  unit (meeting at 3 district)    = 6000 EURO
Food/tea/snacks: 10 participants*5 per head= 50 
  Per meeting cost total:                             =50 EURO</t>
    </r>
  </si>
  <si>
    <r>
      <rPr>
        <b/>
        <sz val="12"/>
        <color theme="1"/>
        <rFont val="Calibri"/>
        <family val="2"/>
        <scheme val="minor"/>
      </rPr>
      <t>Budget Breakdown:</t>
    </r>
    <r>
      <rPr>
        <sz val="12"/>
        <color theme="1"/>
        <rFont val="Calibri"/>
        <family val="2"/>
        <scheme val="minor"/>
      </rPr>
      <t xml:space="preserve">
 50/ unit cost x 780 unit  ( meeting    )=  39000 EURO
Tea/snacks: 10participnats*5 per head*3 dist.*260meeting=39000
          Total:                                                      =39,000 EURO</t>
    </r>
  </si>
  <si>
    <r>
      <rPr>
        <b/>
        <sz val="12"/>
        <color theme="1"/>
        <rFont val="Calibri"/>
        <family val="2"/>
        <scheme val="minor"/>
      </rPr>
      <t>Budget Breakdown:</t>
    </r>
    <r>
      <rPr>
        <sz val="12"/>
        <color theme="1"/>
        <rFont val="Calibri"/>
        <family val="2"/>
        <scheme val="minor"/>
      </rPr>
      <t xml:space="preserve">
#  of staff: 1 person  per upazilla *8 upazilla =8 person
# month= (1st year-6m+2nd y-13m+3y-13m+4y-10)=42 month
monthly salary= 270.54 EURO( Average including yearly increment) 
Total Salary: 42 m *8 person @ 270.54=90,901</t>
    </r>
  </si>
  <si>
    <r>
      <rPr>
        <b/>
        <sz val="12"/>
        <color theme="1"/>
        <rFont val="Calibri"/>
        <family val="2"/>
        <scheme val="minor"/>
      </rPr>
      <t>Budget Breakdown:</t>
    </r>
    <r>
      <rPr>
        <sz val="12"/>
        <color theme="1"/>
        <rFont val="Calibri"/>
        <family val="2"/>
        <scheme val="minor"/>
      </rPr>
      <t xml:space="preserve">
#  of staff: 3 person  per PNGO- 3*8=24 person
# month= (1st year-6m+2nd y-12m+3y-12m+4y-9)=39 month
monthly salary= 108.07 EURO(including yearly increment) 
Total Salary: 39 m *24person @108.08=EURO 1,01,160</t>
    </r>
  </si>
  <si>
    <r>
      <rPr>
        <b/>
        <sz val="12"/>
        <color theme="1"/>
        <rFont val="Calibri"/>
        <family val="2"/>
        <scheme val="minor"/>
      </rPr>
      <t>Budget Breakdown:</t>
    </r>
    <r>
      <rPr>
        <sz val="12"/>
        <color theme="1"/>
        <rFont val="Calibri"/>
        <family val="2"/>
        <scheme val="minor"/>
      </rPr>
      <t xml:space="preserve">
 2000 /unit cost  x 2  unit (batch training )= 4000 EURO
Venue: 2 days * 20 = 40
Stationaries: 40 person*3 per head*2 batch=240
Conveyance: 40person*10per head*2 batch=800
Consultants fees: 1 person *250* 2 batch =500
Food: 40 person*5 euro per head=.400 
Logistics: Lumpsum                               =20
Total: =                                      = 2000 EURO</t>
    </r>
  </si>
  <si>
    <r>
      <rPr>
        <b/>
        <sz val="12"/>
        <color theme="1"/>
        <rFont val="Calibri"/>
        <family val="2"/>
        <scheme val="minor"/>
      </rPr>
      <t>Budget Breakdown:</t>
    </r>
    <r>
      <rPr>
        <sz val="12"/>
        <color theme="1"/>
        <rFont val="Calibri"/>
        <family val="2"/>
        <scheme val="minor"/>
      </rPr>
      <t xml:space="preserve">
 20 /unit cost  x  52 unit     =   1040 EURO
Details :
# of group=2 group per uinon=26 *2=52 
Participants # 20 per group
Sancks  for group meeting: 20 person @ 1 EURO =20 EURO per group x  52 group= 1040 EURO </t>
    </r>
  </si>
  <si>
    <r>
      <rPr>
        <b/>
        <sz val="12"/>
        <color theme="1"/>
        <rFont val="Calibri"/>
        <family val="2"/>
        <scheme val="minor"/>
      </rPr>
      <t>Budget Breakdown:</t>
    </r>
    <r>
      <rPr>
        <sz val="12"/>
        <color theme="1"/>
        <rFont val="Calibri"/>
        <family val="2"/>
        <scheme val="minor"/>
      </rPr>
      <t xml:space="preserve">
 1000/ unit cost  x 1 batch ( training ) = 1000 EURO
Details:
Food &amp; Snack:   5 EURO x 2 days x 30 participants=300
Venue Rent:  110 EURO x 2 days = 220 
Perdiem / Accommodation =5 EURO x 2 days x30 Participants=300
Stationary:  1 EURO  x 24 participants= 24
Transportation:  3 EURO x 26 participants x 2days= 156
 Total training Cost for   1 batch is ( 300+220+300+24+156)=1000 EURO
 </t>
    </r>
  </si>
  <si>
    <r>
      <rPr>
        <b/>
        <sz val="12"/>
        <color theme="1"/>
        <rFont val="Calibri"/>
        <family val="2"/>
        <scheme val="minor"/>
      </rPr>
      <t>Budget Breakdown:</t>
    </r>
    <r>
      <rPr>
        <sz val="12"/>
        <color theme="1"/>
        <rFont val="Calibri"/>
        <family val="2"/>
        <scheme val="minor"/>
      </rPr>
      <t xml:space="preserve">
Details 
Total # of session= 156 
# of participants: 20 per session*156=3120
 Total Snack's cost: 156*20@5euro=15600
</t>
    </r>
  </si>
  <si>
    <r>
      <rPr>
        <b/>
        <sz val="12"/>
        <color theme="1"/>
        <rFont val="Calibri"/>
        <family val="2"/>
        <scheme val="minor"/>
      </rPr>
      <t>Budget Breakdown:</t>
    </r>
    <r>
      <rPr>
        <sz val="12"/>
        <color theme="1"/>
        <rFont val="Calibri"/>
        <family val="2"/>
        <scheme val="minor"/>
      </rPr>
      <t xml:space="preserve">
 100/ unit cost x 52 unit (event )   =EURO 5200
Details
1 drama show cost 100 (Venue  rent with payment for artist)  for 26 no of union each
Total cost:26 union  x 2 times@ 100=5200</t>
    </r>
  </si>
  <si>
    <r>
      <rPr>
        <b/>
        <sz val="12"/>
        <color theme="1"/>
        <rFont val="Calibri"/>
        <family val="2"/>
        <scheme val="minor"/>
      </rPr>
      <t>Budget Breakdown:</t>
    </r>
    <r>
      <rPr>
        <sz val="12"/>
        <color theme="1"/>
        <rFont val="Calibri"/>
        <family val="2"/>
        <scheme val="minor"/>
      </rPr>
      <t xml:space="preserve">
Food and snack:  5 EURO X 20 participants = 100
Transportation:      3 EURO X 15 participants =45
Banner:                                                      1 @5 euro      =5 
Total per session cost                                         =150 EURO  
 Total  session cost =  104 x150=15600 EURO     </t>
    </r>
  </si>
  <si>
    <r>
      <rPr>
        <b/>
        <sz val="12"/>
        <color theme="1"/>
        <rFont val="Calibri"/>
        <family val="2"/>
        <scheme val="minor"/>
      </rPr>
      <t>Budget Breakdown:</t>
    </r>
    <r>
      <rPr>
        <sz val="12"/>
        <color theme="1"/>
        <rFont val="Calibri"/>
        <family val="2"/>
        <scheme val="minor"/>
      </rPr>
      <t xml:space="preserve">
 300 /unit cost  for 16  no CNHP
Details :
1 unit kit box with content as Thermometer , Blood pressure machine, Stethoscope, Artery forceps, Gauge, bandage, seizer, povisep,Height measuring tape, Weight machine, Blood grouping test with ice pack, Hemoglobin meter, MUAC tape, Nebulizer, Torch etc.).
Per unit kit box cost is 300 EURO
Total  no of 16     x 300=  4800 EURO</t>
    </r>
  </si>
  <si>
    <r>
      <rPr>
        <b/>
        <sz val="12"/>
        <color theme="1"/>
        <rFont val="Calibri"/>
        <family val="2"/>
        <scheme val="minor"/>
      </rPr>
      <t>Budget Breakdown:</t>
    </r>
    <r>
      <rPr>
        <sz val="12"/>
        <color theme="1"/>
        <rFont val="Calibri"/>
        <family val="2"/>
        <scheme val="minor"/>
      </rPr>
      <t xml:space="preserve">
 360/ unit cost 102 unit ( no of visit  )    = EURO 36720
Details :
Local conveyance:  34   visit  per year x 3 year@360= 36720
</t>
    </r>
  </si>
  <si>
    <r>
      <rPr>
        <b/>
        <sz val="12"/>
        <color theme="1"/>
        <rFont val="Calibri"/>
        <family val="2"/>
        <scheme val="minor"/>
      </rPr>
      <t>Budget Breakdown:</t>
    </r>
    <r>
      <rPr>
        <sz val="12"/>
        <color theme="1"/>
        <rFont val="Calibri"/>
        <family val="2"/>
        <scheme val="minor"/>
      </rPr>
      <t xml:space="preserve">
 100/ unit cost x 24 unit (8 no of NGOs x 3 year=24) =EURO 2400
Detail:
EURO 100 as package  for 8 no of each NGOs  for 3  years  so calculation is 
100 package x8 NGOs x 3 years =2400 EURO</t>
    </r>
  </si>
  <si>
    <r>
      <rPr>
        <b/>
        <sz val="12"/>
        <color theme="1"/>
        <rFont val="Calibri"/>
        <family val="2"/>
        <scheme val="minor"/>
      </rPr>
      <t>Budget Breakdown:</t>
    </r>
    <r>
      <rPr>
        <sz val="12"/>
        <color theme="1"/>
        <rFont val="Calibri"/>
        <family val="2"/>
        <scheme val="minor"/>
      </rPr>
      <t xml:space="preserve">
 150  unit (no of service) @ EURO 100   = EURO 15000
This amount will be given to the child family as support. 
</t>
    </r>
  </si>
  <si>
    <r>
      <rPr>
        <b/>
        <sz val="12"/>
        <color theme="1"/>
        <rFont val="Calibri"/>
        <family val="2"/>
        <scheme val="minor"/>
      </rPr>
      <t>Budget Breakdown:</t>
    </r>
    <r>
      <rPr>
        <sz val="12"/>
        <color theme="1"/>
        <rFont val="Calibri"/>
        <family val="2"/>
        <scheme val="minor"/>
      </rPr>
      <t xml:space="preserve">
 200/unit  cost  x 300  unit (children )    = EURO 60000
Details :
Rice 20 kg x 1=20 EURO
Millet 15 Kg X2= 30
Cowpea 10 kg x 1.5=15
Oil &amp; Salt 12 kg x7=84
Other nutrition recipe =51
Total per children  cost is (20+30+15+84+51)=200 EURO 
So 300 unit food cost is 300x 200/per unit =60000 
</t>
    </r>
  </si>
  <si>
    <r>
      <rPr>
        <b/>
        <sz val="12"/>
        <color theme="1"/>
        <rFont val="Calibri"/>
        <family val="2"/>
        <scheme val="minor"/>
      </rPr>
      <t>Budget Breakdown:</t>
    </r>
    <r>
      <rPr>
        <sz val="12"/>
        <color theme="1"/>
        <rFont val="Calibri"/>
        <family val="2"/>
        <scheme val="minor"/>
      </rPr>
      <t xml:space="preserve">
 20/unit cost x 4000 unit ( person )    = 80000 EURO
Details :
 Seed : 10 packs 1  EURO=10
Kitchen:   10 no x 1 EURO=10
Total input support for per HH is ( 10 + 10)=20 EURO 
So total 4000 HH input support cost is 4000x 20 per HH =80000 EURO</t>
    </r>
  </si>
  <si>
    <r>
      <rPr>
        <b/>
        <sz val="12"/>
        <color theme="1"/>
        <rFont val="Calibri"/>
        <family val="2"/>
        <scheme val="minor"/>
      </rPr>
      <t>Budget Breakdown:</t>
    </r>
    <r>
      <rPr>
        <sz val="12"/>
        <color theme="1"/>
        <rFont val="Calibri"/>
        <family val="2"/>
        <scheme val="minor"/>
      </rPr>
      <t xml:space="preserve">
 EURO 620/ unit cost  x 8 Upazila 2 times (2nd and 3rd year) =9,920 EURO
Details fair cost 
Stall /Venue rent 300 EURO X 1 time =300 EURO
Food and  Snacks = 7 EURO X 5 person x 5 days  = 175 EURO
Decoration cost =145  EURO
Total fair cost is  ( 300+175+145)= 620 EURO 
So total 16  fair cost is : 16 x 620 EURO= 9,920
</t>
    </r>
  </si>
  <si>
    <r>
      <rPr>
        <b/>
        <sz val="12"/>
        <color theme="1"/>
        <rFont val="Calibri"/>
        <family val="2"/>
        <scheme val="minor"/>
      </rPr>
      <t>Budget Breakdown:</t>
    </r>
    <r>
      <rPr>
        <sz val="12"/>
        <color theme="1"/>
        <rFont val="Calibri"/>
        <family val="2"/>
        <scheme val="minor"/>
      </rPr>
      <t xml:space="preserve">
 500/unit cost x 20 unit (health clinic)  = 10000 EURO
Details
Food and snacks  =  5  EURO X 2 DAYS X 10 PERSON =100 EURO 
Doctor honorarium 60 EURO X 2 days x 2 doctors=240 EURO
Banner and other materials 40 EURO
Transportation 3 EURO X 40 participants =120 EURO
Per  clinic cost is ( 100+ 240 + 40+ 120)=500 EURO
So 20 unit  clinic cost is 20 x 500 = 10000   EURO</t>
    </r>
  </si>
  <si>
    <r>
      <rPr>
        <b/>
        <sz val="12"/>
        <color theme="1"/>
        <rFont val="Calibri"/>
        <family val="2"/>
        <scheme val="minor"/>
      </rPr>
      <t>Budget Breakdown:</t>
    </r>
    <r>
      <rPr>
        <sz val="12"/>
        <color theme="1"/>
        <rFont val="Calibri"/>
        <family val="2"/>
        <scheme val="minor"/>
      </rPr>
      <t xml:space="preserve">
750 /unit cost x 4 batch   =3000 EURO
Details :
 Food and Snack cost:  7.5 per participants x 100 participants  x 2 days  =1500
( 25 participants for each batch    x4 batch =100  participants ) 
Venue rent:                                                                             200 x 2 days =400
Perdiem/ Accommodation:                      5 x2 days x 100  participants =1000
Stationary:                                                                1 x 100 participants =100
 Total cost:                                                                                                 =3000 
</t>
    </r>
  </si>
  <si>
    <r>
      <rPr>
        <b/>
        <sz val="12"/>
        <color theme="1"/>
        <rFont val="Calibri"/>
        <family val="2"/>
        <scheme val="minor"/>
      </rPr>
      <t>Budget Breakdown:</t>
    </r>
    <r>
      <rPr>
        <sz val="12"/>
        <color theme="1"/>
        <rFont val="Calibri"/>
        <family val="2"/>
        <scheme val="minor"/>
      </rPr>
      <t xml:space="preserve">
 30 /unit cost x 4 batch  (25 person /per batch) 
Cost: EURO 7500*4 batch ==3000 EURO</t>
    </r>
    <r>
      <rPr>
        <b/>
        <sz val="12"/>
        <color theme="1"/>
        <rFont val="Calibri"/>
        <family val="2"/>
        <scheme val="minor"/>
      </rPr>
      <t xml:space="preserve">
Details :
</t>
    </r>
    <r>
      <rPr>
        <sz val="12"/>
        <color theme="1"/>
        <rFont val="Calibri"/>
        <family val="2"/>
        <scheme val="minor"/>
      </rPr>
      <t xml:space="preserve"> Food and Snack cost  7.5 per participants x 100 participants  x 2 days  =1500
( 25 participants for each batch    x4 batch =100  participants ) 
Venue rent 200 x 2 days =400
Perdiem/ Accommodation  5 x2 days x 100  participants =1000
Materials /Stationary1 x 100 participants =100 so total  is 
(1500+400+1000+100)=3000 EURO for 4 batch  training cost
</t>
    </r>
  </si>
  <si>
    <r>
      <rPr>
        <b/>
        <sz val="12"/>
        <color theme="1"/>
        <rFont val="Calibri"/>
        <family val="2"/>
        <scheme val="minor"/>
      </rPr>
      <t>Budget Breakdown:</t>
    </r>
    <r>
      <rPr>
        <sz val="12"/>
        <color theme="1"/>
        <rFont val="Calibri"/>
        <family val="2"/>
        <scheme val="minor"/>
      </rPr>
      <t xml:space="preserve">
unit cost @ 50 x 78  meeting  =3900 EURO
Details 
Snacks and Food 1.5 x 25 participants              =37.5
venue rent                                                          =10
Stationary                                                           =2.5
 Total per meeting cost is ( 37.5+10+2.5)=50
 </t>
    </r>
  </si>
  <si>
    <r>
      <rPr>
        <b/>
        <sz val="12"/>
        <color theme="1"/>
        <rFont val="Calibri"/>
        <family val="2"/>
        <scheme val="minor"/>
      </rPr>
      <t>Budget Breakdown:</t>
    </r>
    <r>
      <rPr>
        <sz val="12"/>
        <color theme="1"/>
        <rFont val="Calibri"/>
        <family val="2"/>
        <scheme val="minor"/>
      </rPr>
      <t xml:space="preserve">
unit cost @ 50 x 78  meeting  =3900 EURO
Details 
Snacks and Food 1.5 x 25 participants          =37.5
venue rent                                                          =10
Stationary                                                           =2.5
 Total per meeting cost is ( 37.5+10+2.5)=50
</t>
    </r>
  </si>
  <si>
    <r>
      <rPr>
        <b/>
        <sz val="12"/>
        <color theme="1"/>
        <rFont val="Calibri"/>
        <family val="2"/>
        <scheme val="minor"/>
      </rPr>
      <t>Budget Breakdown:</t>
    </r>
    <r>
      <rPr>
        <sz val="12"/>
        <color theme="1"/>
        <rFont val="Calibri"/>
        <family val="2"/>
        <scheme val="minor"/>
      </rPr>
      <t xml:space="preserve">
Unit cost @3256.5 x 10 no. unit   =32565 EURO
PVC tank -5 unit@500=2500
4’’ PVC Pipe 50 Ft @.75 =37.50
1.5 inch PVC 50 ft@.40 =20
1.5 inch PVC elbow 10unit@.40=4
1.5 inch PVC gate valve 5@5 =25
Miscellaneous charge =25
Platform installation =300
Technician/worker charge =120
Transport cost -200
Labor charge 25
Total  cost for i unit =3256 EURO</t>
    </r>
  </si>
  <si>
    <r>
      <rPr>
        <b/>
        <sz val="12"/>
        <color theme="1"/>
        <rFont val="Calibri"/>
        <family val="2"/>
        <scheme val="minor"/>
      </rPr>
      <t>Budget Breakdown:</t>
    </r>
    <r>
      <rPr>
        <sz val="12"/>
        <color theme="1"/>
        <rFont val="Calibri"/>
        <family val="2"/>
        <scheme val="minor"/>
      </rPr>
      <t xml:space="preserve">
150/unit cost x 10 unit ( orientation)  =1500 EURO
Details: 
Food and Snacks  .4 x 25 participants = 10
Maintenance                                                          =135
Materials                                                                   =5
Total  cost ( 10+135+5)=                                   =150 EURO
Foe 10 unit cost is =10 x 150=1500 EURO</t>
    </r>
  </si>
  <si>
    <r>
      <rPr>
        <b/>
        <sz val="12"/>
        <color theme="1"/>
        <rFont val="Calibri"/>
        <family val="2"/>
        <scheme val="minor"/>
      </rPr>
      <t>Budget Breakdown:</t>
    </r>
    <r>
      <rPr>
        <sz val="12"/>
        <color theme="1"/>
        <rFont val="Calibri"/>
        <family val="2"/>
        <scheme val="minor"/>
      </rPr>
      <t xml:space="preserve">
2000 /unit cost x  6 meeting ( dialogue meeting in district level) =12000 EURO
Details
Food &amp; Snacks  10 euro x for 50 participants=500
Venue rent x 1 day    x  300                                        = 300
Honorarium 30x 20 participants                             =600
Honorarium 30 x10  participants                             =300
Materials  2.5 euro 40 person                                 =100
Logistic support                                                                =100
  Transportation 10  euro x 10 participants          =100     
Total 1 dialogue  meeting cost is  500+300+600+300+100+100+100)    =2000 EURO          so 
6 no of dialogue meeting cost is 6 x 2000=12000 EURO</t>
    </r>
  </si>
  <si>
    <r>
      <rPr>
        <b/>
        <sz val="12"/>
        <color theme="1"/>
        <rFont val="Calibri"/>
        <family val="2"/>
        <scheme val="minor"/>
      </rPr>
      <t>Budget Breakdown:</t>
    </r>
    <r>
      <rPr>
        <sz val="12"/>
        <color theme="1"/>
        <rFont val="Calibri"/>
        <family val="2"/>
        <scheme val="minor"/>
      </rPr>
      <t xml:space="preserve">
 500  /unit cost x  30 w/shop ( 12 for 1st year+ 12 for 2nd year+ 6 for 3rd year)  =15000 EURO
Detail:
Food and Snack ( Lunch) 10 x 20 participants =200
Venue rent  100
Honorarium 30 x 5 person=150
Logistic support (  Banner, Stationary, multi media and other support  service =50
Total   cost 1 workshop/ meeting =
(200 +100+150+50)=500 EURO
So total 30 workshop cost will be ( 30X 500)=15000  EURO.
</t>
    </r>
  </si>
  <si>
    <r>
      <rPr>
        <b/>
        <sz val="12"/>
        <color theme="1"/>
        <rFont val="Calibri"/>
        <family val="2"/>
        <scheme val="minor"/>
      </rPr>
      <t>Budget Breakdown:</t>
    </r>
    <r>
      <rPr>
        <sz val="12"/>
        <color theme="1"/>
        <rFont val="Calibri"/>
        <family val="2"/>
        <scheme val="minor"/>
      </rPr>
      <t xml:space="preserve">
 750  /unit cost  30 w/shop (12 for 1st year+ 12 for 2nd year+ 6 for 3rd year)  =22500 EURO
Details : 
Food and snacks  6 euro x 45  participants =270
Venue rent                                                                =200
Transportation    10 euro x 20 person         =200                                                    Stationary                1.5 x 20 participants           =30
Logistic support (  Banner, Stationary, multi media and other support  service =50
Total cost for per workshop 
( 270+200+30+200+ 50)=750 EURO
So total no of 30 workshop cost will be ( 750X 30=
22500 EURO
</t>
    </r>
  </si>
  <si>
    <r>
      <rPr>
        <b/>
        <sz val="12"/>
        <color theme="1"/>
        <rFont val="Calibri"/>
        <family val="2"/>
        <scheme val="minor"/>
      </rPr>
      <t>Budget Breakdown:</t>
    </r>
    <r>
      <rPr>
        <sz val="12"/>
        <color theme="1"/>
        <rFont val="Calibri"/>
        <family val="2"/>
        <scheme val="minor"/>
      </rPr>
      <t xml:space="preserve">
 199  / cost x  80 ( average ) no of meeting in 4 years   =15,920 EURO
Details 
Food and snacks   5 euro x 20 participants =100
Venue rent                                                               =20
Transportation /Honorarium 5 x 15  participants=74
Banner                                                                                     =5
Total cost for per meeting is ( 100+20+74+5)=199 EURO
So total no of 80 meeting cost is ( 199 X 80 ) =15920 EURO
 </t>
    </r>
  </si>
  <si>
    <r>
      <rPr>
        <b/>
        <sz val="12"/>
        <color theme="1"/>
        <rFont val="Calibri"/>
        <family val="2"/>
        <scheme val="minor"/>
      </rPr>
      <t>Budget Breakdown:</t>
    </r>
    <r>
      <rPr>
        <sz val="12"/>
        <color theme="1"/>
        <rFont val="Calibri"/>
        <family val="2"/>
        <scheme val="minor"/>
      </rPr>
      <t xml:space="preserve">
 150  /unit cost x  16 no of meeting per year  x in 3 yr.  =7200 EURO
Detail:  
Food and  snacks for participants  2 X 25 participants =50
venue rent  20
Stationary 1 x 25 = 25 
Transportation 5x 10 participants =50
Banner =5
So  per meeting cost is (50+20+25+50+5)=150 EURO
So total   16 no of meeting cost will be  150 x 48 =( 16 no of meeting each year -3 yr.)=7200 EURO
</t>
    </r>
  </si>
  <si>
    <r>
      <rPr>
        <b/>
        <sz val="12"/>
        <color theme="1"/>
        <rFont val="Calibri"/>
        <family val="2"/>
        <scheme val="minor"/>
      </rPr>
      <t>Budget Breakdown:</t>
    </r>
    <r>
      <rPr>
        <sz val="12"/>
        <color theme="1"/>
        <rFont val="Calibri"/>
        <family val="2"/>
        <scheme val="minor"/>
      </rPr>
      <t xml:space="preserve">
 1500  /unit cost x  4 batch  =6000 EURO
Details :
Food and snacks for  10 euro x 25 participants  x 2 days = 500
Venue rent  150 x2 days                                  =300
Honorarium  10 x2 days x 25 participants =500
Materials   2 x 20 participants =                      40
Logistic support / Facilitator                            =160
Total cost for per batch training ( 500+300+500+40+160)= 1500 EURO
So  total 4 batch training cost will be 4 batch x 1500=6000 EURO.
</t>
    </r>
  </si>
  <si>
    <r>
      <rPr>
        <b/>
        <sz val="12"/>
        <color theme="1"/>
        <rFont val="Calibri"/>
        <family val="2"/>
        <scheme val="minor"/>
      </rPr>
      <t>Budget Breakdown:</t>
    </r>
    <r>
      <rPr>
        <sz val="12"/>
        <color theme="1"/>
        <rFont val="Calibri"/>
        <family val="2"/>
        <scheme val="minor"/>
      </rPr>
      <t xml:space="preserve">
 35  /unit cost x  156  no of meeting =5460 EURO
Details 
Snacks  1 x 25 participants =25
Venue rent                                 =10, total cost 35 EURO per  meeting 
156  meeting  = 26 union x 2 times =52 meeting x 3 year =156  no of total meeting 
So total meeting cost  is 156x 35=5460 EURO </t>
    </r>
  </si>
  <si>
    <r>
      <rPr>
        <b/>
        <sz val="12"/>
        <color theme="1"/>
        <rFont val="Calibri"/>
        <family val="2"/>
        <scheme val="minor"/>
      </rPr>
      <t>Budget Breakdown:</t>
    </r>
    <r>
      <rPr>
        <sz val="12"/>
        <color theme="1"/>
        <rFont val="Calibri"/>
        <family val="2"/>
        <scheme val="minor"/>
      </rPr>
      <t xml:space="preserve">
 300 /unit cost x26  no  of union    =7800 EURO
Details 
EURO 300 unit cost  for making bilboard in 26 union each  so cost is 26 union x 300  per   citizen charter=26 x 300=7800 EURO</t>
    </r>
  </si>
  <si>
    <r>
      <rPr>
        <b/>
        <sz val="12"/>
        <color theme="1"/>
        <rFont val="Calibri"/>
        <family val="2"/>
        <scheme val="minor"/>
      </rPr>
      <t>Budget Breakdown:</t>
    </r>
    <r>
      <rPr>
        <sz val="12"/>
        <color theme="1"/>
        <rFont val="Calibri"/>
        <family val="2"/>
        <scheme val="minor"/>
      </rPr>
      <t xml:space="preserve">
 1000 /unit cost x 3 batch   =3000 EURO
Details :
Food  &amp; Snacks   8 x 20 participants =160 
Venue Rent                                                  =150
Transportation  50 x 12 person              =600
Stationary  2 x 15 participants             =30
Honorarium                                                       =60
total cost for per training ( 160+ 150+600+30+60)=1000 EURO
So  3  batch training cost is 1000x 3 batch =3000 EURO
</t>
    </r>
  </si>
  <si>
    <r>
      <rPr>
        <b/>
        <sz val="12"/>
        <color theme="1"/>
        <rFont val="Calibri"/>
        <family val="2"/>
        <scheme val="minor"/>
      </rPr>
      <t>Budget Breakdown:</t>
    </r>
    <r>
      <rPr>
        <sz val="12"/>
        <color theme="1"/>
        <rFont val="Calibri"/>
        <family val="2"/>
        <scheme val="minor"/>
      </rPr>
      <t xml:space="preserve">
2000 /unit cost x 3 batch = 6000 EURO
Details :
Food and snacks  euro 12  x 2 days x 25 participants = 600
Accommodation 12 x 2 days x 20 participants =480
Venue rent 200 x 2 days =400
Transportation 5 x 2 days x 20=200
Stationary 2.8  x 25  participants = 70
Facilator and  Logistic support= 250  
Total cost of per batch training is (600+480+400+200+70+250)=2000 EURO
So total 3 batch training cost will be 2000 per batch training x 3 Batch = 6000 EURO
</t>
    </r>
  </si>
  <si>
    <r>
      <rPr>
        <b/>
        <sz val="12"/>
        <color theme="1"/>
        <rFont val="Calibri"/>
        <family val="2"/>
        <scheme val="minor"/>
      </rPr>
      <t>Budget Breakdown:</t>
    </r>
    <r>
      <rPr>
        <sz val="12"/>
        <color theme="1"/>
        <rFont val="Calibri"/>
        <family val="2"/>
        <scheme val="minor"/>
      </rPr>
      <t xml:space="preserve">
 800 unit cost x  8 no of event = 6400 EURO
Details 
Food and snacks 12 euro x 30 participants =360
Accommodation /transportation 5 x 25 person =125
Venue rent                                                                  =200
 Honorarium  1 x  50                                                  =50
Stationary  2 x  25                                                       = 50
Logistic support  ( banner plus others)                                                                                           =15
So total cost per batch training is ( 360+125+200+50+50+15 )=800 EURO
So  8 no of training event  for 8 NGOs  cost is  800 per event x 8= 6400 EURO
</t>
    </r>
  </si>
  <si>
    <r>
      <rPr>
        <b/>
        <sz val="12"/>
        <color theme="1"/>
        <rFont val="Calibri"/>
        <family val="2"/>
        <scheme val="minor"/>
      </rPr>
      <t>Budget Breakdown:</t>
    </r>
    <r>
      <rPr>
        <sz val="12"/>
        <color theme="1"/>
        <rFont val="Calibri"/>
        <family val="2"/>
        <scheme val="minor"/>
      </rPr>
      <t xml:space="preserve">
unit cost@45x 16 no of event =720 EURO
Details :
Food and snacks = 2 x 10 participants =20
Transportation  3 x 5  participants             =15
Stationary     1x10                                                  =10 
Total cost for per  event is =( 20+ 15+10 ) =45 EURO
</t>
    </r>
  </si>
  <si>
    <r>
      <rPr>
        <b/>
        <sz val="12"/>
        <color theme="1"/>
        <rFont val="Calibri"/>
        <family val="2"/>
        <scheme val="minor"/>
      </rPr>
      <t>Budget Breakdown:</t>
    </r>
    <r>
      <rPr>
        <sz val="12"/>
        <color theme="1"/>
        <rFont val="Calibri"/>
        <family val="2"/>
        <scheme val="minor"/>
      </rPr>
      <t xml:space="preserve">
200 /unit cost x  16  unit   = 3200  EURO
Details 
Food and snacks  2 euro x 40 participants =80
Venue rent 1x 20=20
Transportation 2x 25 participants =50
Stationary 1x 100  person =10
Logistic support ( Hired  chair and table  and banner)= 40x1 time =40
Total cost for per event is ( 80+20+50+10+40)=200
So 16 no of unit cost is  16X200=3200 EURO
</t>
    </r>
  </si>
  <si>
    <r>
      <rPr>
        <b/>
        <sz val="12"/>
        <color theme="1"/>
        <rFont val="Calibri"/>
        <family val="2"/>
        <scheme val="minor"/>
      </rPr>
      <t>Budget Breakdown:</t>
    </r>
    <r>
      <rPr>
        <sz val="12"/>
        <color theme="1"/>
        <rFont val="Calibri"/>
        <family val="2"/>
        <scheme val="minor"/>
      </rPr>
      <t xml:space="preserve">
 200  /unit cost x 8 unit   =1600 EURO
Details :
Food and snacks  1.5 x 70 participants =105
Transportation 1 x 50 participants = 50 
Logistic support ( Hired  chair and table  and banner)= 45x1 time =45
Total cost per   unit / meeting is ( 105+50+45)=200 EURO
So total cost for 8 unit is 8x 200=1600 EURO
</t>
    </r>
  </si>
  <si>
    <r>
      <rPr>
        <b/>
        <sz val="12"/>
        <color theme="1"/>
        <rFont val="Calibri"/>
        <family val="2"/>
        <scheme val="minor"/>
      </rPr>
      <t>Budget Breakdown:</t>
    </r>
    <r>
      <rPr>
        <sz val="12"/>
        <color theme="1"/>
        <rFont val="Calibri"/>
        <family val="2"/>
        <scheme val="minor"/>
      </rPr>
      <t xml:space="preserve">
  500  /unit cost  *  x 8  unit (no of workshop) =4000 EURO
Details :
 Food and snacks  4 euro x 70=280
Transportation  4  x 30 participants =120
Venue Rent 1 x 50=50
Logistic support ( Hired Chair and Table  and Banner)
=50 euro
Total cost for 1 workshop is (280+120+50+50)=500 EURO
So total  8 no of workshop cost is 8x 500=4000 EURO
</t>
    </r>
  </si>
  <si>
    <r>
      <rPr>
        <b/>
        <sz val="12"/>
        <color theme="1"/>
        <rFont val="Calibri"/>
        <family val="2"/>
        <scheme val="minor"/>
      </rPr>
      <t>Budget Breakdown:</t>
    </r>
    <r>
      <rPr>
        <sz val="12"/>
        <color theme="1"/>
        <rFont val="Calibri"/>
        <family val="2"/>
        <scheme val="minor"/>
      </rPr>
      <t xml:space="preserve">
Unit cost: 1@1500=1500 euro
Breakdown:
Snacks: 50@1=50
Publication &amp; printing: 1@ 1450 </t>
    </r>
  </si>
  <si>
    <r>
      <rPr>
        <b/>
        <sz val="12"/>
        <color theme="1"/>
        <rFont val="Calibri"/>
        <family val="2"/>
        <scheme val="minor"/>
      </rPr>
      <t>Budget Breakdown:</t>
    </r>
    <r>
      <rPr>
        <sz val="12"/>
        <color theme="1"/>
        <rFont val="Calibri"/>
        <family val="2"/>
        <scheme val="minor"/>
      </rPr>
      <t xml:space="preserve">
 unit cost @ 100 x  16 unit billboard  =1600 EURO
Details :
GI Sheet +Pat 40  kgs x1.75=70
Digital PBC sticker 4'x6'x 8 euro=8
Labor , cement sand =22
Total per unit cost is ( 70+8+22)=100 EURO
</t>
    </r>
  </si>
  <si>
    <r>
      <rPr>
        <b/>
        <sz val="12"/>
        <color theme="1"/>
        <rFont val="Calibri"/>
        <family val="2"/>
        <scheme val="minor"/>
      </rPr>
      <t>Budget Breakdown:</t>
    </r>
    <r>
      <rPr>
        <sz val="12"/>
        <color theme="1"/>
        <rFont val="Calibri"/>
        <family val="2"/>
        <scheme val="minor"/>
      </rPr>
      <t xml:space="preserve">
4* 33=132 month @EURO 463=61,116 EURO
Person =4 (01 person for each zilla parishad and 1 for CHT regional  council from 2nd year to 9 months of 4th year total 35 months
Month: 33 month(12 month of year 2+ 12 month of year 3+9 month of year 4 )
This amount is including travel allowance, mobile allowance . </t>
    </r>
  </si>
  <si>
    <r>
      <rPr>
        <b/>
        <sz val="12"/>
        <color theme="1"/>
        <rFont val="Calibri"/>
        <family val="2"/>
        <scheme val="minor"/>
      </rPr>
      <t>Budget Breakdown:</t>
    </r>
    <r>
      <rPr>
        <sz val="12"/>
        <color theme="1"/>
        <rFont val="Calibri"/>
        <family val="2"/>
        <scheme val="minor"/>
      </rPr>
      <t xml:space="preserve">
1500/unit cost X 1 time ( 1st year)= 1500 EURO
3050/unit cost  x 3 times=9,150 EURO
Breakdown:
T-Shirt: 200*3=600 (including printing cost) 
Mag:     100*3=300 (including printing cost)  
Cap:      100*1=100 (including printing cost) 
Dairy:   400*2=800 (including printing cost) 
Calendar: 1000*1=1000  (including printing cost) 
Note Book: 500*.05=250 (including printing cost) 
Total cost per unit=10,650 EURO
(Dairy and calendar will be published from 2nd year)</t>
    </r>
  </si>
  <si>
    <r>
      <rPr>
        <b/>
        <sz val="12"/>
        <color theme="1"/>
        <rFont val="Calibri"/>
        <family val="2"/>
        <scheme val="minor"/>
      </rPr>
      <t>Budget Breakdown:</t>
    </r>
    <r>
      <rPr>
        <sz val="12"/>
        <color theme="1"/>
        <rFont val="Calibri"/>
        <family val="2"/>
        <scheme val="minor"/>
      </rPr>
      <t xml:space="preserve">
Per unit cost@ 500 EURO*4 unit (event)=2000 EURO
Breakdowns:
Snacks:                                                                                100@1=100 EURO
Banner+Poster+mike, etc.:                                                1@100=100 EURO
Venue rent +chair rent:                                                         1@50=50 EURO
Conveyance for participants:                                         100@2=200 EURO
Miscellaneous  for the program as need based:             1@50=50 EURO
Total cost per event:                                                                       =500 EURO</t>
    </r>
  </si>
  <si>
    <r>
      <rPr>
        <b/>
        <sz val="12"/>
        <color theme="1"/>
        <rFont val="Calibri"/>
        <family val="2"/>
        <scheme val="minor"/>
      </rPr>
      <t>Budget Breakdown:</t>
    </r>
    <r>
      <rPr>
        <sz val="12"/>
        <color theme="1"/>
        <rFont val="Calibri"/>
        <family val="2"/>
        <scheme val="minor"/>
      </rPr>
      <t xml:space="preserve">
Per unit cost@ 1200 EURO*3 unit (event)=3600 EURO
Breakdowns:
Snacks:                                                                              200@1= 200 EURO
Banner+Poster+mike, etc.:                                                1@200=200 EURO
Cap/t-shirt:                                                                          200@2=400 EURO
Conveyance for participants(came for different area) 100@2=200 EUROVenue:                               1*200= 200 EURO
Total cost per event:                                                                       =1200 EURO</t>
    </r>
  </si>
  <si>
    <r>
      <rPr>
        <b/>
        <sz val="12"/>
        <color theme="1"/>
        <rFont val="Calibri"/>
        <family val="2"/>
        <scheme val="minor"/>
      </rPr>
      <t>Budget Breakdown:</t>
    </r>
    <r>
      <rPr>
        <sz val="12"/>
        <color theme="1"/>
        <rFont val="Calibri"/>
        <family val="2"/>
        <scheme val="minor"/>
      </rPr>
      <t xml:space="preserve">
Per unit cost@ 800 EURO*4 unit (event)=3200 EURO
Breakdowns:
Snacks:                                                                               200@1=200 EURO
Banner+Poster+mike, etc.:                                                1@200=200 EURO
Venue rent +chair rent:                                                     1@100=100 EURO
Conveyance for participants:                                         100@2=200 EURO
Miscellaneous  for the program as need based:         1@100=100 EURO
Total cost per event:                                                                       =800 EURO</t>
    </r>
  </si>
  <si>
    <r>
      <t>5. Indicate the country where the per diems are incurred</t>
    </r>
    <r>
      <rPr>
        <strike/>
        <sz val="12"/>
        <rFont val="Calibri"/>
        <family val="2"/>
        <scheme val="minor"/>
      </rPr>
      <t>.</t>
    </r>
    <r>
      <rPr>
        <sz val="12"/>
        <rFont val="Calibri"/>
        <family val="2"/>
        <scheme val="minor"/>
      </rPr>
      <t xml:space="preserve">
Per diems are not considered a simplified cost option for the purposes of Union financing when the Grant Beneficiary reimburses a fixed amount to its staff according to its internal rules and asks for the reimbursement of that same amount in the action budget. Such per diems are considered to be an actual cost. 
Otherwise, if the Beneficiary proposes a reimbursement on the basis of simplified costs option (for instance a  "unit cost"), it must specify "UNIT COST per diem" in the "unit value" column and the applicable rates (in any case the final eligible cost may not exceed the rates published by the E.C. at the time of contract signature).</t>
    </r>
  </si>
  <si>
    <r>
      <t>14.If accepted and subsequently provided for in Art. 7.1 of the Special Conditions, costs actually incurred in relation to a project office used for the action or a portion of these costs can be declared as direct eligible costs by applying a cost apportionment approach</t>
    </r>
    <r>
      <rPr>
        <strike/>
        <sz val="12"/>
        <rFont val="Calibri"/>
        <family val="2"/>
        <scheme val="minor"/>
      </rPr>
      <t>.</t>
    </r>
    <r>
      <rPr>
        <sz val="12"/>
        <rFont val="Calibri"/>
        <family val="2"/>
        <scheme val="minor"/>
      </rPr>
      <t xml:space="preserve">
Examples of possible cost distribution keys are:
- the number of staff assigned to the action as a percentage of the maximum total number of staff that could work in the project office;
- the office space occupied for the purpose of the action as a percentage of the total available office space.                                                                                                                                                                                                                                                                                                              A description of the project office, the services or resources it makes available, its overall capacity (where applicable), the costs to be apportioned and the proposed distribution key have to be included in the proposal. 
The proposed cost apportionment approach has to be presented as an annex to the Budget. The budgeted amount of the costs for which apportionment is proposed has to be indicated in the column "TOTAL COSTS" and "APPORTIONMENT" has to be indicated in the column "units". The proposed cost apportionment approach will be assessed by the evaluation committee and the contracting authority. If the proposed cost apportionment approach is not accepted, there are two options: 1) adjust the distribution key in line with the conclusions of the evaluation committee;  2) exclude the costs from the budget. </t>
    </r>
  </si>
  <si>
    <r>
      <rPr>
        <b/>
        <sz val="18"/>
        <rFont val="Calibri"/>
        <family val="2"/>
        <scheme val="minor"/>
      </rPr>
      <t>Project Title:</t>
    </r>
    <r>
      <rPr>
        <sz val="18"/>
        <rFont val="Calibri"/>
        <family val="2"/>
        <scheme val="minor"/>
      </rPr>
      <t xml:space="preserve"> Partnership for Resilient Livelihoods in CHT Region</t>
    </r>
  </si>
  <si>
    <r>
      <t xml:space="preserve">Unit </t>
    </r>
    <r>
      <rPr>
        <b/>
        <vertAlign val="superscript"/>
        <sz val="18"/>
        <rFont val="Calibri"/>
        <family val="2"/>
        <scheme val="minor"/>
      </rPr>
      <t>13</t>
    </r>
  </si>
  <si>
    <t>Outcome-2: Improved nutritional wellbeing of the target households, particularly women and children, in the CHT districts</t>
  </si>
  <si>
    <t>Output 2.2: Increased awareness and knowledge of communities on nutrition and primary health care services in the CHT districts</t>
  </si>
  <si>
    <t>Output 1.1  Strengthened capacities of targeted extremely poor households/farmers in improved agricultural practices and high value crop production</t>
  </si>
  <si>
    <t>Output 1.4: Enhanced capacities of selected women farmers on entrepreneurship Development – both ual and collective</t>
  </si>
  <si>
    <t>Output 1.6 Enhanced vocational skills of youth in the CHT districts</t>
  </si>
  <si>
    <t>Output 2.3: Improved nutritional care of children under five, and women of childbearing age</t>
  </si>
  <si>
    <t>Output 2.4: Enhanced access to homestead farming for the targeted households</t>
  </si>
  <si>
    <t xml:space="preserve">Outcome 3: Increased investment of resources by local communities and the Government aimed at the most vulnerable regions and population segments in the CHT districts </t>
  </si>
  <si>
    <t>Output 3.1: Strengthened capacities of communities on disaster preparedness and resilience in the CHT districts</t>
  </si>
  <si>
    <t>Outcome: 1 Sustained livelihoods and income generation amongst the target households in the CHT districts</t>
  </si>
  <si>
    <t>Outcome 2: Improved nutritional wellbeing of the target households, particularly women and children, in the CHT districts</t>
  </si>
  <si>
    <t>Output 1.2 Improved market linkages of targeted farmers</t>
  </si>
  <si>
    <t>Output 1.3 Increased networking and knowledge dissemination within the targeted farmers</t>
  </si>
  <si>
    <t>Output 1.4 Enhanced capacities of selected women farmers on entrepreneurship Development – both individual and collective</t>
  </si>
  <si>
    <t>Output 1.5 Strengthened capacities of line departments on technical services</t>
  </si>
  <si>
    <t xml:space="preserve">Output 2.2: Increased awareness and knowledge of communities on nutrition and primary health care services in the CHT districts </t>
  </si>
  <si>
    <t>Output 2.4:Enhanced access to homestead farming for the targeted households</t>
  </si>
  <si>
    <t>Output 3.2: Increased access to social security services for the most vulnerable households</t>
  </si>
  <si>
    <t xml:space="preserve"> Output 3.2:Increased access to social security services for the most vulnerable households</t>
  </si>
  <si>
    <t xml:space="preserve">Organization: </t>
  </si>
  <si>
    <t>Duration of the Project: July 2023-September 2026</t>
  </si>
  <si>
    <t>Salaries (gross salaries including related costs)</t>
  </si>
  <si>
    <t>Project Coordinator</t>
  </si>
  <si>
    <t>Technical Officer</t>
  </si>
  <si>
    <t>Monitoring Officer</t>
  </si>
  <si>
    <t>Finance and Admin Officer</t>
  </si>
  <si>
    <t>Organiser</t>
  </si>
  <si>
    <t>Support Staff</t>
  </si>
  <si>
    <t xml:space="preserve">Accommodation (outside of working area) </t>
  </si>
  <si>
    <t>Local conveyance(including program organizing/ monitoring cost, etc.)</t>
  </si>
  <si>
    <t xml:space="preserve">Conveyance for training/program/others (outside of working area) </t>
  </si>
  <si>
    <t xml:space="preserve">Furniture, Fixture &amp; Equipment </t>
  </si>
  <si>
    <t>Project Office</t>
  </si>
  <si>
    <t>Year 1 (July'23-December'23)</t>
  </si>
  <si>
    <t>Year 2(January'24-December'24)</t>
  </si>
  <si>
    <t>Year 3(January'25-December'25)</t>
  </si>
  <si>
    <t>Year 4(January'26-September'26)</t>
  </si>
  <si>
    <t>Total Project Office</t>
  </si>
  <si>
    <t xml:space="preserve">Total Furniture, Fixture &amp; Equipment </t>
  </si>
  <si>
    <t xml:space="preserve"> Total Travel </t>
  </si>
  <si>
    <t xml:space="preserve"> Total Human Resources </t>
  </si>
  <si>
    <t>Audit fess</t>
  </si>
  <si>
    <t xml:space="preserve">Evaluation costs </t>
  </si>
  <si>
    <t>Financial services (bank charge, etc.)</t>
  </si>
  <si>
    <t>Sign board</t>
  </si>
  <si>
    <t>6.3.5.5</t>
  </si>
  <si>
    <t>6.3.5.6</t>
  </si>
  <si>
    <t>6.3.5.7</t>
  </si>
  <si>
    <t>6.3.5.8</t>
  </si>
  <si>
    <t>Other (Project Set Up )</t>
  </si>
  <si>
    <t>Total Project set up cost</t>
  </si>
  <si>
    <t>Studies, research (Case Studies,  lessons learned reports, beneficiaries change report,etc.)</t>
  </si>
  <si>
    <t xml:space="preserve">Subtotal of output-1.1 </t>
  </si>
  <si>
    <t>Subtotal of output-1.2</t>
  </si>
  <si>
    <t>Subtotal of output-1.3</t>
  </si>
  <si>
    <t xml:space="preserve">Subtotal of output-1.4 </t>
  </si>
  <si>
    <t xml:space="preserve">Subtotal of output-1.5 </t>
  </si>
  <si>
    <t xml:space="preserve">Subtota of output-1.6 </t>
  </si>
  <si>
    <t xml:space="preserve">Sub total of outcome-1 </t>
  </si>
  <si>
    <t xml:space="preserve">Subtotal of output-2.1 </t>
  </si>
  <si>
    <t xml:space="preserve">Subtotal of output-2.2 </t>
  </si>
  <si>
    <t>Subtotal of output-2.3</t>
  </si>
  <si>
    <t>Subtotal of output-2.4</t>
  </si>
  <si>
    <t>Total of outcome-2</t>
  </si>
  <si>
    <t xml:space="preserve">Subtotal of output-3.1 </t>
  </si>
  <si>
    <t>Subtotal of ouput-3.2</t>
  </si>
  <si>
    <t>Total of outcome-3</t>
  </si>
  <si>
    <t>Total Program Activity (Outcome1-3)</t>
  </si>
  <si>
    <t>Sub Total of Conference/Seminar/Workshop/Day Observation</t>
  </si>
  <si>
    <t>Sub Total-Outcome (1-3) + conference/day Observation, etc.)</t>
  </si>
  <si>
    <t>Internet &amp; courier</t>
  </si>
  <si>
    <t xml:space="preserve">  </t>
  </si>
  <si>
    <t>6.3.4.5</t>
  </si>
  <si>
    <t>A</t>
  </si>
  <si>
    <t>Male</t>
  </si>
  <si>
    <t>Female</t>
  </si>
  <si>
    <t>Amount</t>
  </si>
  <si>
    <t>Beneficiary Coverage</t>
  </si>
  <si>
    <t xml:space="preserve"> 1. Budget for the Activities</t>
  </si>
  <si>
    <t>Total eligible costs of the Activity (7+ 8.1+8.2)</t>
  </si>
  <si>
    <r>
      <t>Total accepted</t>
    </r>
    <r>
      <rPr>
        <b/>
        <vertAlign val="superscript"/>
        <sz val="16"/>
        <rFont val="Calibri"/>
        <family val="2"/>
        <scheme val="minor"/>
      </rPr>
      <t xml:space="preserve"> </t>
    </r>
    <r>
      <rPr>
        <b/>
        <sz val="16"/>
        <rFont val="Calibri"/>
        <family val="2"/>
        <scheme val="minor"/>
      </rPr>
      <t>costs of the Activity (9+10)</t>
    </r>
  </si>
  <si>
    <t xml:space="preserve">Contributions in kind </t>
  </si>
  <si>
    <t>2. Justification of the Budget for the Activity</t>
  </si>
  <si>
    <t>Provide a narrative clarification of each budget item demonstrating the necessity of the costs and how they relate to the activity (e.g. through references to the activities and/or results in the Description of the Activity).</t>
  </si>
  <si>
    <t xml:space="preserve">Provide a justification of the calculation of the estimated costs. Note that the estimation should be based on real costs or on simplified cost. </t>
  </si>
  <si>
    <t>Salaries (gross salaries including other related costs )</t>
  </si>
  <si>
    <t>Gender Budget Analysis</t>
  </si>
  <si>
    <t>Manusher Jonno Foundation</t>
  </si>
  <si>
    <t>Total Budget</t>
  </si>
  <si>
    <t xml:space="preserve">Name of the PNGO: </t>
  </si>
  <si>
    <t>Allocation for female</t>
  </si>
  <si>
    <t>Allocation Percentage</t>
  </si>
  <si>
    <t>Budget Allocation for Women</t>
  </si>
  <si>
    <t>Amount            BDT</t>
  </si>
  <si>
    <t>Percentage</t>
  </si>
  <si>
    <t>Total</t>
  </si>
  <si>
    <t>Prepared by:</t>
  </si>
  <si>
    <t>Reviewed by:</t>
  </si>
  <si>
    <t>Approved by:</t>
  </si>
  <si>
    <t>Signature</t>
  </si>
  <si>
    <t>Name :</t>
  </si>
  <si>
    <t>Position</t>
  </si>
  <si>
    <t>Date</t>
  </si>
  <si>
    <t>Name of the Project: Partnership for Resilient Livelihoods in CHT Region</t>
  </si>
  <si>
    <t xml:space="preserve"> Budget Head</t>
  </si>
  <si>
    <t>Program Activity</t>
  </si>
  <si>
    <t>Total budget</t>
  </si>
  <si>
    <t>Budget Guideline</t>
  </si>
  <si>
    <r>
      <rPr>
        <sz val="10"/>
        <rFont val="Arial"/>
        <family val="2"/>
      </rPr>
      <t xml:space="preserve">All the potential organizations should submit the proposed budget as per the prescribe budget format during proposal submission. Budget format is attached as Anexure.  No additional column and head of expenditure will be inserted. In necessary cases sub/sub sub head may be inserted under any budget head. </t>
    </r>
    <r>
      <rPr>
        <b/>
        <sz val="10"/>
        <rFont val="Arial"/>
        <family val="2"/>
      </rPr>
      <t xml:space="preserve">
Guideline on budgeted head of expenditure:</t>
    </r>
  </si>
  <si>
    <t>Head</t>
  </si>
  <si>
    <t>Head of expenditure</t>
  </si>
  <si>
    <t>Explanation of budget head</t>
  </si>
  <si>
    <t xml:space="preserve">Salaries &amp; Benefits </t>
  </si>
  <si>
    <t xml:space="preserve">Travels are includes local conveyance, conveyance for outside of worikng, perdiem, lodging, Motorcycle fuel &amp; maintenace cost(if any), etc. </t>
  </si>
  <si>
    <t xml:space="preserve">Furniture, Fixture &amp; Equipments </t>
  </si>
  <si>
    <t xml:space="preserve">Project Office </t>
  </si>
  <si>
    <r>
      <t>a) Project office rent includes office rent, utilities, stationaries(including printer curtige/paper) , internet(if any), postal/courrier, mobile allowance,repair, maintenance &amp; cleaning materials, tea &amp; suger, etc. will be budgeted under the head with mentioned in the sub line
b) If uses head office space for the project purpose then proportionate office rent will be budgeted under this head of expenditure.
c) If the Office building is owned by the Organization, then the rent should not be incorporated in budget.</t>
    </r>
    <r>
      <rPr>
        <sz val="10"/>
        <color indexed="10"/>
        <rFont val="Arial"/>
        <family val="2"/>
      </rPr>
      <t xml:space="preserve">
</t>
    </r>
    <r>
      <rPr>
        <sz val="10"/>
        <color indexed="8"/>
        <rFont val="Arial"/>
        <family val="2"/>
      </rPr>
      <t>d) Shared cost will be budgeted as per policy or proper justifications</t>
    </r>
    <r>
      <rPr>
        <sz val="10"/>
        <rFont val="Arial"/>
        <family val="2"/>
      </rPr>
      <t xml:space="preserve">
</t>
    </r>
  </si>
  <si>
    <t>Other project cost</t>
  </si>
  <si>
    <t>a) All the project activity will be budgeted considering outcomes and output
b) The description of activity must be sufficiently detailed and all items broken down into their main components. The number of units and the unit value must be specified for each item depending on the indications provided. The budget has to include costs related to the activities as a whole.
c) Training/workshop/meeting/day obervations, etc. will be budgeted in this head</t>
  </si>
  <si>
    <t>Indirect Cost:</t>
  </si>
  <si>
    <t>It will be budgted maximum 7% of total elegible cost</t>
  </si>
  <si>
    <t>Contingency</t>
  </si>
  <si>
    <t>It will be budgted maximum 1% of total elegible cost</t>
  </si>
  <si>
    <t>Guideline on overall budget:</t>
  </si>
  <si>
    <t>Project period</t>
  </si>
  <si>
    <t>The project period will be for 39 months (July'23-September'26)</t>
  </si>
  <si>
    <t>Insert rows as needed</t>
  </si>
  <si>
    <t>Rows may be inserted in necessary cases under any head of expenditure.</t>
  </si>
  <si>
    <t>Budget calculation</t>
  </si>
  <si>
    <t xml:space="preserve">Mention the measuring unit for every line item. Mention the number of unit, unit rate and budget calculation  in respective column. </t>
  </si>
  <si>
    <t>Justification note</t>
  </si>
  <si>
    <t xml:space="preserve"> justifications are mandetory and uses justifications sheet accordingly</t>
  </si>
  <si>
    <t>Shared Cost</t>
  </si>
  <si>
    <t>The costs those are not fully contributed to program  are required to be segregated as per appropriate cost sharing ratio and as mentioned above under each of the head of account and budgeted accordingly.</t>
  </si>
  <si>
    <t>General</t>
  </si>
  <si>
    <t xml:space="preserve">a) The description of items must be sufficiently detailed and all items broken down into their main components. The number of units and the unit value must be specified for each item depending on the indications provided. The budget has to include costs related to the activities/items as a whole.
</t>
  </si>
  <si>
    <t>Budget Format</t>
  </si>
  <si>
    <t>Please use attached format for budgeting (sheet-1 for Budget Template-MJF-EU, sheet-2 for Justification and sheet-3 for Gender budget</t>
  </si>
  <si>
    <t>NB: The applicants are responsible for the correctness of the financial information provided in these tables.</t>
  </si>
  <si>
    <t>6.3.5.1.1</t>
  </si>
  <si>
    <t>6.3.5.1.2</t>
  </si>
  <si>
    <t>6.3.5.1.1.1</t>
  </si>
  <si>
    <t>6.3.5.1.1.2</t>
  </si>
  <si>
    <t>6.3.5.1.1.3</t>
  </si>
  <si>
    <t>6.3.5.1.1.4</t>
  </si>
  <si>
    <t>6.3.5.1.1.5</t>
  </si>
  <si>
    <t>6.3.5.1.1.6</t>
  </si>
  <si>
    <t>6.3.5.1.1.7</t>
  </si>
  <si>
    <t>6.3.5.1.1.8</t>
  </si>
  <si>
    <t>6.3.5.1.1.9</t>
  </si>
  <si>
    <t>6.3.5.1.2.1</t>
  </si>
  <si>
    <t>6.3.5.1.2.2</t>
  </si>
  <si>
    <t>6.3.5.1.2.3</t>
  </si>
  <si>
    <t>6.3.5.1.2.4</t>
  </si>
  <si>
    <t>6.3.5.1.2.5</t>
  </si>
  <si>
    <t>6.3.5.1.3</t>
  </si>
  <si>
    <t>6.3.5.1.3.1</t>
  </si>
  <si>
    <t>6.3.5.1.3.2</t>
  </si>
  <si>
    <t>6.3.5.1.3.3</t>
  </si>
  <si>
    <t>6.3.5.1.3.4</t>
  </si>
  <si>
    <t>6.3.5.1.4</t>
  </si>
  <si>
    <t>6.3.5.1.4.1</t>
  </si>
  <si>
    <t>6.3.5.1.4.2</t>
  </si>
  <si>
    <t>6.3.5.1.4.3</t>
  </si>
  <si>
    <t>6.3.5.1.4.4</t>
  </si>
  <si>
    <t>6.3.5.1.5</t>
  </si>
  <si>
    <t>6.3.5.1.5.1</t>
  </si>
  <si>
    <t>6.3.5.1.5.2</t>
  </si>
  <si>
    <t>6.3.5.1.5.3</t>
  </si>
  <si>
    <t>6.3.5.1.5.4</t>
  </si>
  <si>
    <t>6.3.5.1.5.5</t>
  </si>
  <si>
    <t>6.3.5.1.6</t>
  </si>
  <si>
    <t>6.3.5.1.6.1</t>
  </si>
  <si>
    <t>6.3.5.1.6.2</t>
  </si>
  <si>
    <t>6.3.5.1.6.3</t>
  </si>
  <si>
    <t>6.3.5.1.6.4</t>
  </si>
  <si>
    <t>6.3.5.2.1</t>
  </si>
  <si>
    <t>6.3.5.2.1.1</t>
  </si>
  <si>
    <t>6.3.5.2.1.2</t>
  </si>
  <si>
    <t>6.3.5.2.1.3</t>
  </si>
  <si>
    <t>6.3.5.2.1.4</t>
  </si>
  <si>
    <t>6.3.5.2.1.5</t>
  </si>
  <si>
    <t>6.3.5.2.1.6</t>
  </si>
  <si>
    <t>6.3.5.2.1.7</t>
  </si>
  <si>
    <t>6.3.5.2.1.8</t>
  </si>
  <si>
    <t>6.3.5.2.2</t>
  </si>
  <si>
    <t>6.3.5.2.2.1</t>
  </si>
  <si>
    <t>6.3.5.2.2.2</t>
  </si>
  <si>
    <t>6.3.5.2.2.3</t>
  </si>
  <si>
    <t>6.3.5.2.2.4</t>
  </si>
  <si>
    <t>6.3.5.2.2.5</t>
  </si>
  <si>
    <t>6.3.5.2.2.6</t>
  </si>
  <si>
    <t>6.3.5.2.2.7</t>
  </si>
  <si>
    <t>6.3.5.2.2.8</t>
  </si>
  <si>
    <t>6.3.5.2.3</t>
  </si>
  <si>
    <t>6.3.5.2.3.1</t>
  </si>
  <si>
    <t>6.3.5.2.3.2</t>
  </si>
  <si>
    <t>6.3.5.2.3.3</t>
  </si>
  <si>
    <t>6.3.5.2.3.4</t>
  </si>
  <si>
    <t>6.3.5.2.3.5</t>
  </si>
  <si>
    <t>6.3.5.2.3.6</t>
  </si>
  <si>
    <t>6.3.5.2.3.7</t>
  </si>
  <si>
    <t>6.3.5.2.4</t>
  </si>
  <si>
    <t>6.3.5.2.4.1</t>
  </si>
  <si>
    <t>6.3.5.2.4.2</t>
  </si>
  <si>
    <t>6.3.5.2.4.3</t>
  </si>
  <si>
    <t>6.3.5.2.4.4</t>
  </si>
  <si>
    <t>6.3.5.2.4.5</t>
  </si>
  <si>
    <t>6.3.5.3.1</t>
  </si>
  <si>
    <t>6.3.5.3.1.1</t>
  </si>
  <si>
    <t>6.3.5.3.1.2</t>
  </si>
  <si>
    <t>6.3.5.3.1.3</t>
  </si>
  <si>
    <t>6.3.5.3.1.4</t>
  </si>
  <si>
    <t>6.3.5.3.1.5</t>
  </si>
  <si>
    <t>6.3.5.3.1.6</t>
  </si>
  <si>
    <t>6.3.5.3.1.7</t>
  </si>
  <si>
    <t>6.3.5.3.2</t>
  </si>
  <si>
    <t>6.3.5.3.2.1</t>
  </si>
  <si>
    <t>6.3.5.3.2.2</t>
  </si>
  <si>
    <t>6.3.5.3.2.3</t>
  </si>
  <si>
    <t>6.3.5.3.2.4</t>
  </si>
  <si>
    <t>6.3.5.3.2.5</t>
  </si>
  <si>
    <t>6.3.5.3.2.6</t>
  </si>
  <si>
    <t>6.3.5.3.2.7</t>
  </si>
  <si>
    <t>6.3.5.3.2.8</t>
  </si>
  <si>
    <t>6.3.5.3.2.9</t>
  </si>
  <si>
    <t>6.3.5.3.2.10</t>
  </si>
  <si>
    <t>6.3.5.3.2.11</t>
  </si>
  <si>
    <t>6.3.5.3.2.12</t>
  </si>
  <si>
    <t>6.3.5.3.2.13</t>
  </si>
  <si>
    <t>6.3.5.3.2.14</t>
  </si>
  <si>
    <t>6.3.5.3.2.15</t>
  </si>
  <si>
    <t>6.3.5.3.2.16</t>
  </si>
  <si>
    <t>6.3.5.3.2.17</t>
  </si>
  <si>
    <t>6.3.5.3.2.18</t>
  </si>
  <si>
    <t>6.3.5.3.2.19</t>
  </si>
  <si>
    <t>6.3.5.3.2.20</t>
  </si>
  <si>
    <t>6.3.5.3.2.21</t>
  </si>
  <si>
    <t>6.3.5.4.1</t>
  </si>
  <si>
    <t>6.3.5.4.2</t>
  </si>
  <si>
    <t>6.3.5.4.3</t>
  </si>
  <si>
    <t>6.3.5.4.4</t>
  </si>
  <si>
    <t>6.3.5.4.5</t>
  </si>
  <si>
    <t>Subtotal direct eligible costs of the Activity (6.3.1-6.3.5.4)</t>
  </si>
  <si>
    <t>Total Indirect costs (maximum 7% of  subtotal of direct eligible costs of the Activity)</t>
  </si>
  <si>
    <t xml:space="preserve">Provision for contingency reserve (maximum 1% of  Subtotal of direct eligible costs of the Activity') </t>
  </si>
  <si>
    <t>6.3.5.1.3.5</t>
  </si>
  <si>
    <t>6.3.5.4.6</t>
  </si>
  <si>
    <t>6.3.5.4.7</t>
  </si>
  <si>
    <t>a) Salary of all relevant project staffs including shared staffs will be budgeted under HD # 6.3.1    
b) Festival bonus equivalent to one month’s gross salary will be kept for each year. The festival bonus will be allocated adjacent to festival time.                                                                                                                                                                                                                                                                                                                                                                                                                                                                                                                                                                                                                                                                                                                                                                                                                                                                                                                                                                                       c) If staff are not working full time in the project, the percentage should be indicated alongside the description of the item and reflected in the number of units (not the unit value)</t>
  </si>
  <si>
    <t xml:space="preserve">The description of items must be sufficiently detailed and all items broken down into their main components. The number of units and the unit value must be specified for each items . The budget has to include costs (VAT/Tax, carring cost, etc.) related to the items as a whole. This head includes all type of expenses related to furniture, fixture &amp; equipment like table, chair, wooden rack, steel almirah, board, ceiling fan, computer, computer table, printer, UPS, voltage stabilizer, file cabinet, motor cycle with registration, helmet, etc. for the project purpose. 
The furniture and equipments must be rationalized with the number of staff and the prices must be competitive. Justification may be put as justification sheets (sheet # 2). </t>
  </si>
  <si>
    <t>a) This head includes all type of expenses related to staff recruitment, annual project audit fees and charges of project bank account, project signboard, etc. Audit fee will be kept in  each year as follows: For Grants Category-1, audit fee will be per year  tk.80,000 and  for Grants Category-2,  it will be per year tk. 100,000. 
b) Project staff coordination meeting cost, other relavant cost will be budgeted under the head.</t>
  </si>
  <si>
    <t>6.3.5.1-6.3.5.4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</si>
</sst>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_);_(* \(#,##0\);_(* &quot;-&quot;??_);_(@_)"/>
    <numFmt numFmtId="165" formatCode="&quot; &quot;#,##0&quot; &quot;;&quot; (&quot;#,##0&quot;)&quot;;&quot; -&quot;00&quot; &quot;;&quot; &quot;@&quot; &quot;"/>
    <numFmt numFmtId="166" formatCode="0.0"/>
    <numFmt numFmtId="167" formatCode="_(* #,##0.0_);_(* \(#,##0.0\);_(* &quot;-&quot;??_);_(@_)"/>
    <numFmt numFmtId="168" formatCode="0.00;[Red]0.00"/>
    <numFmt numFmtId="169" formatCode="\a"/>
    <numFmt numFmtId="170" formatCode="0;[Red]0"/>
  </numFmts>
  <fonts count="66">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font>
    <font>
      <sz val="10"/>
      <name val="Calibri"/>
      <family val="2"/>
      <scheme val="minor"/>
    </font>
    <font>
      <b/>
      <sz val="10"/>
      <name val="Calibri"/>
      <family val="2"/>
      <scheme val="minor"/>
    </font>
    <font>
      <b/>
      <sz val="11"/>
      <color theme="1"/>
      <name val="Calibri"/>
      <family val="2"/>
      <scheme val="minor"/>
    </font>
    <font>
      <i/>
      <sz val="11"/>
      <color theme="1"/>
      <name val="Calibri"/>
      <family val="2"/>
      <scheme val="minor"/>
    </font>
    <font>
      <sz val="10"/>
      <name val="Arial"/>
      <family val="2"/>
    </font>
    <font>
      <b/>
      <sz val="16"/>
      <name val="Calibri"/>
      <family val="2"/>
      <scheme val="minor"/>
    </font>
    <font>
      <sz val="16"/>
      <name val="Calibri"/>
      <family val="2"/>
      <scheme val="minor"/>
    </font>
    <font>
      <b/>
      <vertAlign val="superscript"/>
      <sz val="16"/>
      <name val="Calibri"/>
      <family val="2"/>
      <scheme val="minor"/>
    </font>
    <font>
      <b/>
      <sz val="11"/>
      <name val="Calibri"/>
      <family val="2"/>
      <scheme val="minor"/>
    </font>
    <font>
      <sz val="11"/>
      <name val="Calibri"/>
      <family val="2"/>
      <scheme val="minor"/>
    </font>
    <font>
      <b/>
      <sz val="9"/>
      <color rgb="FF000000"/>
      <name val="Tahoma"/>
      <family val="2"/>
    </font>
    <font>
      <sz val="9"/>
      <color rgb="FF000000"/>
      <name val="Tahoma"/>
      <family val="2"/>
    </font>
    <font>
      <b/>
      <sz val="12"/>
      <name val="Calibri"/>
      <family val="2"/>
      <scheme val="minor"/>
    </font>
    <font>
      <sz val="12"/>
      <name val="Calibri"/>
      <family val="2"/>
      <scheme val="minor"/>
    </font>
    <font>
      <b/>
      <vertAlign val="superscript"/>
      <sz val="12"/>
      <name val="Calibri"/>
      <family val="2"/>
      <scheme val="minor"/>
    </font>
    <font>
      <vertAlign val="superscript"/>
      <sz val="12"/>
      <name val="Calibri"/>
      <family val="2"/>
      <scheme val="minor"/>
    </font>
    <font>
      <b/>
      <sz val="12"/>
      <color theme="1"/>
      <name val="Calibri"/>
      <family val="2"/>
      <scheme val="minor"/>
    </font>
    <font>
      <b/>
      <sz val="12"/>
      <color theme="1"/>
      <name val="Calibri (Body)"/>
    </font>
    <font>
      <sz val="12"/>
      <name val="Arial"/>
      <family val="2"/>
    </font>
    <font>
      <b/>
      <sz val="12"/>
      <color rgb="FFFF0000"/>
      <name val="Calibri"/>
      <family val="2"/>
      <scheme val="minor"/>
    </font>
    <font>
      <sz val="12"/>
      <color rgb="FFFF0000"/>
      <name val="Calibri"/>
      <family val="2"/>
      <scheme val="minor"/>
    </font>
    <font>
      <strike/>
      <sz val="12"/>
      <name val="Calibri"/>
      <family val="2"/>
      <scheme val="minor"/>
    </font>
    <font>
      <b/>
      <sz val="18"/>
      <name val="Calibri"/>
      <family val="2"/>
      <scheme val="minor"/>
    </font>
    <font>
      <sz val="18"/>
      <name val="Calibri"/>
      <family val="2"/>
      <scheme val="minor"/>
    </font>
    <font>
      <b/>
      <vertAlign val="superscript"/>
      <sz val="18"/>
      <name val="Calibri"/>
      <family val="2"/>
      <scheme val="minor"/>
    </font>
    <font>
      <sz val="18"/>
      <color rgb="FFFF0000"/>
      <name val="Calibri"/>
      <family val="2"/>
      <scheme val="minor"/>
    </font>
    <font>
      <sz val="18"/>
      <color theme="1"/>
      <name val="Calibri"/>
      <family val="2"/>
      <scheme val="minor"/>
    </font>
    <font>
      <sz val="9"/>
      <color indexed="81"/>
      <name val="Tahoma"/>
      <family val="2"/>
    </font>
    <font>
      <b/>
      <sz val="9"/>
      <color indexed="81"/>
      <name val="Tahoma"/>
      <family val="2"/>
    </font>
    <font>
      <b/>
      <sz val="10"/>
      <name val="Arial"/>
      <family val="2"/>
    </font>
    <font>
      <b/>
      <sz val="12"/>
      <name val="Arial"/>
      <family val="2"/>
    </font>
    <font>
      <sz val="10"/>
      <name val="Arial"/>
    </font>
    <font>
      <sz val="15"/>
      <name val="Arial"/>
      <family val="2"/>
    </font>
    <font>
      <b/>
      <sz val="14"/>
      <name val="Calibri"/>
      <family val="2"/>
      <scheme val="minor"/>
    </font>
    <font>
      <sz val="14"/>
      <name val="Calibri"/>
      <family val="2"/>
      <scheme val="minor"/>
    </font>
    <font>
      <u/>
      <sz val="10"/>
      <name val="Arial"/>
      <family val="2"/>
    </font>
    <font>
      <b/>
      <sz val="14"/>
      <name val="Arial"/>
      <family val="2"/>
    </font>
    <font>
      <sz val="10"/>
      <color rgb="FF00B0F0"/>
      <name val="Arial"/>
      <family val="2"/>
    </font>
    <font>
      <sz val="10"/>
      <color indexed="10"/>
      <name val="Arial"/>
      <family val="2"/>
    </font>
    <font>
      <sz val="10"/>
      <color indexed="8"/>
      <name val="Arial"/>
      <family val="2"/>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9"/>
        <bgColor indexed="64"/>
      </patternFill>
    </fill>
    <fill>
      <patternFill patternType="solid">
        <fgColor rgb="FF92D05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bgColor rgb="FF000000"/>
      </patternFill>
    </fill>
    <fill>
      <patternFill patternType="solid">
        <fgColor theme="0" tint="-0.249977111117893"/>
        <bgColor indexed="64"/>
      </patternFill>
    </fill>
    <fill>
      <patternFill patternType="solid">
        <fgColor rgb="FFC9C2FE"/>
        <bgColor indexed="64"/>
      </patternFill>
    </fill>
    <fill>
      <patternFill patternType="solid">
        <fgColor rgb="FFD8E4BC"/>
        <bgColor indexed="64"/>
      </patternFill>
    </fill>
    <fill>
      <patternFill patternType="solid">
        <fgColor rgb="FFFFFFFF"/>
        <bgColor indexed="64"/>
      </patternFill>
    </fill>
    <fill>
      <patternFill patternType="solid">
        <fgColor rgb="FF00B0F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FFFF00"/>
        <bgColor rgb="FF000000"/>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59999389629810485"/>
        <bgColor rgb="FF000000"/>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52">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7" borderId="1" applyNumberFormat="0" applyAlignment="0" applyProtection="0"/>
    <xf numFmtId="0" fontId="12" fillId="20"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6" applyNumberFormat="0" applyFill="0" applyAlignment="0" applyProtection="0"/>
    <xf numFmtId="0" fontId="20" fillId="21" borderId="0" applyNumberFormat="0" applyBorder="0" applyAlignment="0" applyProtection="0"/>
    <xf numFmtId="0" fontId="7" fillId="0" borderId="0"/>
    <xf numFmtId="0" fontId="8" fillId="22" borderId="7" applyNumberFormat="0" applyFont="0" applyAlignment="0" applyProtection="0"/>
    <xf numFmtId="0" fontId="21" fillId="7"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alignment vertical="center"/>
    </xf>
    <xf numFmtId="9" fontId="30" fillId="0" borderId="0" applyFont="0" applyFill="0" applyBorder="0" applyAlignment="0" applyProtection="0"/>
    <xf numFmtId="43" fontId="7" fillId="0" borderId="0" applyFont="0" applyFill="0" applyBorder="0" applyAlignment="0" applyProtection="0"/>
    <xf numFmtId="0" fontId="7" fillId="0" borderId="0"/>
    <xf numFmtId="9" fontId="7" fillId="0" borderId="0" applyFont="0" applyFill="0" applyBorder="0" applyAlignment="0" applyProtection="0"/>
    <xf numFmtId="43" fontId="57" fillId="0" borderId="0" applyFont="0" applyFill="0" applyBorder="0" applyAlignment="0" applyProtection="0"/>
  </cellStyleXfs>
  <cellXfs count="453">
    <xf numFmtId="0" fontId="0" fillId="0" borderId="0" xfId="0"/>
    <xf numFmtId="0" fontId="32" fillId="0" borderId="10" xfId="0" applyFont="1" applyBorder="1" applyAlignment="1">
      <alignment vertical="center" wrapText="1"/>
    </xf>
    <xf numFmtId="0" fontId="32" fillId="0" borderId="10" xfId="0" applyFont="1" applyBorder="1" applyAlignment="1">
      <alignment horizontal="center" vertical="center" wrapText="1"/>
    </xf>
    <xf numFmtId="164" fontId="32" fillId="0" borderId="10" xfId="44" applyNumberFormat="1" applyFont="1" applyFill="1" applyBorder="1" applyAlignment="1">
      <alignment vertical="center"/>
    </xf>
    <xf numFmtId="0" fontId="32" fillId="0" borderId="10" xfId="0" applyFont="1" applyBorder="1" applyAlignment="1">
      <alignment vertical="center"/>
    </xf>
    <xf numFmtId="164" fontId="32" fillId="0" borderId="10" xfId="44" applyNumberFormat="1" applyFont="1" applyFill="1" applyBorder="1" applyAlignment="1">
      <alignment horizontal="center" vertical="center" wrapText="1"/>
    </xf>
    <xf numFmtId="164" fontId="32" fillId="0" borderId="10" xfId="44" applyNumberFormat="1" applyFont="1" applyFill="1" applyBorder="1" applyAlignment="1">
      <alignment vertical="center" wrapText="1"/>
    </xf>
    <xf numFmtId="0" fontId="32" fillId="31" borderId="10" xfId="0" applyFont="1" applyFill="1" applyBorder="1" applyAlignment="1">
      <alignment horizontal="center" vertical="center" wrapText="1"/>
    </xf>
    <xf numFmtId="0" fontId="31" fillId="31" borderId="10" xfId="0" applyFont="1" applyFill="1" applyBorder="1" applyAlignment="1">
      <alignment horizontal="center" vertical="center" wrapText="1"/>
    </xf>
    <xf numFmtId="0" fontId="28" fillId="0" borderId="0" xfId="43" applyFont="1" applyAlignment="1">
      <alignment horizontal="left"/>
    </xf>
    <xf numFmtId="0" fontId="28" fillId="0" borderId="10" xfId="43" applyFont="1" applyBorder="1" applyAlignment="1">
      <alignment horizontal="left" wrapText="1"/>
    </xf>
    <xf numFmtId="0" fontId="29" fillId="0" borderId="10" xfId="43" applyFont="1" applyBorder="1" applyAlignment="1">
      <alignment horizontal="center" vertical="center" wrapText="1"/>
    </xf>
    <xf numFmtId="0" fontId="25" fillId="0" borderId="10" xfId="0" applyFont="1" applyBorder="1" applyAlignment="1">
      <alignment horizontal="left" vertical="top" wrapText="1"/>
    </xf>
    <xf numFmtId="0" fontId="25" fillId="0" borderId="21" xfId="0" applyFont="1" applyBorder="1" applyAlignment="1">
      <alignment horizontal="left" vertical="top" wrapText="1"/>
    </xf>
    <xf numFmtId="164" fontId="32" fillId="31" borderId="10" xfId="44" applyNumberFormat="1" applyFont="1" applyFill="1" applyBorder="1" applyAlignment="1">
      <alignment vertical="center"/>
    </xf>
    <xf numFmtId="164" fontId="32" fillId="31" borderId="10" xfId="44" applyNumberFormat="1" applyFont="1" applyFill="1" applyBorder="1" applyAlignment="1">
      <alignment vertical="center" wrapText="1"/>
    </xf>
    <xf numFmtId="0" fontId="31" fillId="31" borderId="10" xfId="0" applyFont="1" applyFill="1" applyBorder="1" applyAlignment="1">
      <alignment vertical="center"/>
    </xf>
    <xf numFmtId="0" fontId="35" fillId="0" borderId="0" xfId="0" applyFont="1"/>
    <xf numFmtId="0" fontId="38" fillId="0" borderId="0" xfId="43" applyFont="1" applyAlignment="1">
      <alignment horizontal="left" vertical="top"/>
    </xf>
    <xf numFmtId="0" fontId="39" fillId="0" borderId="0" xfId="43" applyFont="1" applyAlignment="1">
      <alignment horizontal="left" vertical="top"/>
    </xf>
    <xf numFmtId="0" fontId="39" fillId="0" borderId="0" xfId="43" applyFont="1" applyAlignment="1">
      <alignment horizontal="left" vertical="top" wrapText="1"/>
    </xf>
    <xf numFmtId="164" fontId="39" fillId="0" borderId="0" xfId="43" applyNumberFormat="1" applyFont="1" applyAlignment="1">
      <alignment horizontal="left" vertical="top"/>
    </xf>
    <xf numFmtId="0" fontId="38" fillId="0" borderId="15" xfId="43" applyFont="1" applyBorder="1" applyAlignment="1">
      <alignment horizontal="left" vertical="top" wrapText="1"/>
    </xf>
    <xf numFmtId="0" fontId="38" fillId="23" borderId="11" xfId="43" applyFont="1" applyFill="1" applyBorder="1" applyAlignment="1">
      <alignment horizontal="left" vertical="top" wrapText="1"/>
    </xf>
    <xf numFmtId="0" fontId="38" fillId="23" borderId="11" xfId="43" applyFont="1" applyFill="1" applyBorder="1" applyAlignment="1">
      <alignment horizontal="left" vertical="top"/>
    </xf>
    <xf numFmtId="0" fontId="38" fillId="23" borderId="18" xfId="43" applyFont="1" applyFill="1" applyBorder="1" applyAlignment="1">
      <alignment horizontal="left" vertical="top" wrapText="1"/>
    </xf>
    <xf numFmtId="0" fontId="38" fillId="30" borderId="10" xfId="43" applyFont="1" applyFill="1" applyBorder="1" applyAlignment="1">
      <alignment horizontal="left" vertical="top" wrapText="1"/>
    </xf>
    <xf numFmtId="0" fontId="38" fillId="36" borderId="10" xfId="0" applyFont="1" applyFill="1" applyBorder="1" applyAlignment="1">
      <alignment horizontal="left" vertical="top" wrapText="1"/>
    </xf>
    <xf numFmtId="0" fontId="38" fillId="0" borderId="10" xfId="43" applyFont="1" applyBorder="1" applyAlignment="1">
      <alignment horizontal="left" vertical="top"/>
    </xf>
    <xf numFmtId="164" fontId="38" fillId="0" borderId="10" xfId="44" applyNumberFormat="1" applyFont="1" applyBorder="1" applyAlignment="1">
      <alignment horizontal="left" vertical="top"/>
    </xf>
    <xf numFmtId="164" fontId="38" fillId="0" borderId="10" xfId="44" applyNumberFormat="1" applyFont="1" applyBorder="1" applyAlignment="1">
      <alignment horizontal="left" vertical="top" wrapText="1"/>
    </xf>
    <xf numFmtId="164" fontId="39" fillId="0" borderId="10" xfId="44" applyNumberFormat="1" applyFont="1" applyBorder="1" applyAlignment="1">
      <alignment horizontal="left" vertical="top"/>
    </xf>
    <xf numFmtId="0" fontId="39" fillId="0" borderId="10" xfId="43" applyFont="1" applyBorder="1" applyAlignment="1">
      <alignment horizontal="left" vertical="top" wrapText="1"/>
    </xf>
    <xf numFmtId="0" fontId="39" fillId="0" borderId="10" xfId="0" applyFont="1" applyBorder="1" applyAlignment="1">
      <alignment horizontal="left" vertical="top" wrapText="1"/>
    </xf>
    <xf numFmtId="0" fontId="39" fillId="0" borderId="10" xfId="43" applyFont="1" applyBorder="1" applyAlignment="1">
      <alignment horizontal="left" vertical="top"/>
    </xf>
    <xf numFmtId="164" fontId="39" fillId="0" borderId="10" xfId="44" applyNumberFormat="1" applyFont="1" applyBorder="1" applyAlignment="1">
      <alignment horizontal="left" vertical="top" wrapText="1"/>
    </xf>
    <xf numFmtId="0" fontId="38" fillId="0" borderId="10" xfId="0" applyFont="1" applyBorder="1" applyAlignment="1">
      <alignment horizontal="left" vertical="top" wrapText="1"/>
    </xf>
    <xf numFmtId="0" fontId="39" fillId="26" borderId="10" xfId="0" applyFont="1" applyFill="1" applyBorder="1" applyAlignment="1">
      <alignment horizontal="left" vertical="top" wrapText="1"/>
    </xf>
    <xf numFmtId="0" fontId="39" fillId="37" borderId="10" xfId="0" applyFont="1" applyFill="1" applyBorder="1" applyAlignment="1">
      <alignment vertical="center" wrapText="1"/>
    </xf>
    <xf numFmtId="0" fontId="39" fillId="37" borderId="10" xfId="0" applyFont="1" applyFill="1" applyBorder="1" applyAlignment="1">
      <alignment horizontal="left" vertical="top" wrapText="1"/>
    </xf>
    <xf numFmtId="0" fontId="39" fillId="29" borderId="10" xfId="0" applyFont="1" applyFill="1" applyBorder="1" applyAlignment="1">
      <alignment horizontal="left" vertical="top" wrapText="1"/>
    </xf>
    <xf numFmtId="0" fontId="38" fillId="29" borderId="10" xfId="0" applyFont="1" applyFill="1" applyBorder="1" applyAlignment="1">
      <alignment horizontal="left" vertical="top" wrapText="1"/>
    </xf>
    <xf numFmtId="0" fontId="38" fillId="29" borderId="10" xfId="43" applyFont="1" applyFill="1" applyBorder="1" applyAlignment="1">
      <alignment horizontal="left" vertical="top"/>
    </xf>
    <xf numFmtId="164" fontId="38" fillId="29" borderId="10" xfId="44" applyNumberFormat="1" applyFont="1" applyFill="1" applyBorder="1" applyAlignment="1">
      <alignment horizontal="left" vertical="top"/>
    </xf>
    <xf numFmtId="164" fontId="38" fillId="29" borderId="10" xfId="44" applyNumberFormat="1" applyFont="1" applyFill="1" applyBorder="1" applyAlignment="1">
      <alignment horizontal="left" vertical="top" wrapText="1"/>
    </xf>
    <xf numFmtId="9" fontId="39" fillId="0" borderId="0" xfId="47" applyFont="1" applyAlignment="1">
      <alignment horizontal="left" vertical="top"/>
    </xf>
    <xf numFmtId="0" fontId="38" fillId="30" borderId="10" xfId="0" applyFont="1" applyFill="1" applyBorder="1" applyAlignment="1">
      <alignment horizontal="left" vertical="top" wrapText="1"/>
    </xf>
    <xf numFmtId="0" fontId="38" fillId="0" borderId="10" xfId="43" applyFont="1" applyBorder="1" applyAlignment="1">
      <alignment horizontal="left" vertical="top" wrapText="1"/>
    </xf>
    <xf numFmtId="0" fontId="6" fillId="0" borderId="10" xfId="43" applyFont="1" applyBorder="1" applyAlignment="1">
      <alignment horizontal="left" vertical="top" wrapText="1"/>
    </xf>
    <xf numFmtId="164" fontId="39" fillId="0" borderId="10" xfId="44" applyNumberFormat="1" applyFont="1" applyFill="1" applyBorder="1" applyAlignment="1">
      <alignment horizontal="left" vertical="top"/>
    </xf>
    <xf numFmtId="164" fontId="38" fillId="29" borderId="10" xfId="43" applyNumberFormat="1" applyFont="1" applyFill="1" applyBorder="1" applyAlignment="1">
      <alignment horizontal="left" vertical="top" wrapText="1"/>
    </xf>
    <xf numFmtId="0" fontId="38" fillId="26" borderId="10" xfId="43" applyFont="1" applyFill="1" applyBorder="1" applyAlignment="1">
      <alignment horizontal="left" vertical="top"/>
    </xf>
    <xf numFmtId="164" fontId="38" fillId="26" borderId="10" xfId="44" applyNumberFormat="1" applyFont="1" applyFill="1" applyBorder="1" applyAlignment="1">
      <alignment horizontal="left" vertical="top"/>
    </xf>
    <xf numFmtId="164" fontId="38" fillId="26" borderId="10" xfId="43" applyNumberFormat="1" applyFont="1" applyFill="1" applyBorder="1" applyAlignment="1">
      <alignment horizontal="left" vertical="top" wrapText="1"/>
    </xf>
    <xf numFmtId="0" fontId="39" fillId="29" borderId="10" xfId="43" applyFont="1" applyFill="1" applyBorder="1" applyAlignment="1">
      <alignment horizontal="left" vertical="top"/>
    </xf>
    <xf numFmtId="164" fontId="39" fillId="29" borderId="10" xfId="44" applyNumberFormat="1" applyFont="1" applyFill="1" applyBorder="1" applyAlignment="1">
      <alignment horizontal="left" vertical="top" wrapText="1"/>
    </xf>
    <xf numFmtId="164" fontId="39" fillId="29" borderId="10" xfId="44" applyNumberFormat="1" applyFont="1" applyFill="1" applyBorder="1" applyAlignment="1">
      <alignment horizontal="left" vertical="top"/>
    </xf>
    <xf numFmtId="0" fontId="39" fillId="38" borderId="10" xfId="0" applyFont="1" applyFill="1" applyBorder="1" applyAlignment="1">
      <alignment horizontal="left" vertical="top" wrapText="1"/>
    </xf>
    <xf numFmtId="0" fontId="38" fillId="38" borderId="10" xfId="0" applyFont="1" applyFill="1" applyBorder="1" applyAlignment="1">
      <alignment horizontal="left" vertical="top" wrapText="1"/>
    </xf>
    <xf numFmtId="0" fontId="39" fillId="38" borderId="10" xfId="43" applyFont="1" applyFill="1" applyBorder="1" applyAlignment="1">
      <alignment horizontal="left" vertical="top"/>
    </xf>
    <xf numFmtId="164" fontId="39" fillId="38" borderId="10" xfId="44" applyNumberFormat="1" applyFont="1" applyFill="1" applyBorder="1" applyAlignment="1">
      <alignment horizontal="left" vertical="top"/>
    </xf>
    <xf numFmtId="164" fontId="39" fillId="38" borderId="10" xfId="44" applyNumberFormat="1" applyFont="1" applyFill="1" applyBorder="1" applyAlignment="1">
      <alignment horizontal="left" vertical="top" wrapText="1"/>
    </xf>
    <xf numFmtId="164" fontId="38" fillId="38" borderId="10" xfId="44" applyNumberFormat="1" applyFont="1" applyFill="1" applyBorder="1" applyAlignment="1">
      <alignment horizontal="left" vertical="top" wrapText="1"/>
    </xf>
    <xf numFmtId="0" fontId="39" fillId="30" borderId="10" xfId="0" applyFont="1" applyFill="1" applyBorder="1" applyAlignment="1">
      <alignment horizontal="left" vertical="top" wrapText="1"/>
    </xf>
    <xf numFmtId="0" fontId="38" fillId="39" borderId="10" xfId="0" applyFont="1" applyFill="1" applyBorder="1" applyAlignment="1">
      <alignment horizontal="left" vertical="top" wrapText="1"/>
    </xf>
    <xf numFmtId="0" fontId="39" fillId="33" borderId="10" xfId="0" applyFont="1" applyFill="1" applyBorder="1" applyAlignment="1">
      <alignment horizontal="left" vertical="top" wrapText="1"/>
    </xf>
    <xf numFmtId="164" fontId="39" fillId="26" borderId="10" xfId="44" applyNumberFormat="1" applyFont="1" applyFill="1" applyBorder="1" applyAlignment="1">
      <alignment horizontal="left" vertical="top" wrapText="1"/>
    </xf>
    <xf numFmtId="164" fontId="39" fillId="26" borderId="10" xfId="44" applyNumberFormat="1" applyFont="1" applyFill="1" applyBorder="1" applyAlignment="1">
      <alignment horizontal="left" vertical="top"/>
    </xf>
    <xf numFmtId="0" fontId="39" fillId="26" borderId="0" xfId="43" applyFont="1" applyFill="1" applyAlignment="1">
      <alignment horizontal="left" vertical="top"/>
    </xf>
    <xf numFmtId="0" fontId="39" fillId="42" borderId="10" xfId="0" applyFont="1" applyFill="1" applyBorder="1" applyAlignment="1">
      <alignment horizontal="left" vertical="top" wrapText="1"/>
    </xf>
    <xf numFmtId="0" fontId="6" fillId="0" borderId="10" xfId="0" applyFont="1" applyBorder="1" applyAlignment="1">
      <alignment horizontal="left" vertical="top" wrapText="1"/>
    </xf>
    <xf numFmtId="0" fontId="44" fillId="0" borderId="10" xfId="0" applyFont="1" applyBorder="1" applyAlignment="1">
      <alignment horizontal="left" vertical="top" wrapText="1"/>
    </xf>
    <xf numFmtId="164" fontId="39" fillId="0" borderId="10" xfId="44" applyNumberFormat="1" applyFont="1" applyFill="1" applyBorder="1" applyAlignment="1">
      <alignment horizontal="left" vertical="top" wrapText="1"/>
    </xf>
    <xf numFmtId="0" fontId="39" fillId="25" borderId="10" xfId="0" applyFont="1" applyFill="1" applyBorder="1" applyAlignment="1">
      <alignment horizontal="left" vertical="top" wrapText="1"/>
    </xf>
    <xf numFmtId="165" fontId="39" fillId="25" borderId="10" xfId="44" applyNumberFormat="1" applyFont="1" applyFill="1" applyBorder="1" applyAlignment="1">
      <alignment horizontal="left" vertical="top" wrapText="1"/>
    </xf>
    <xf numFmtId="165" fontId="39" fillId="26" borderId="10" xfId="44" applyNumberFormat="1" applyFont="1" applyFill="1" applyBorder="1" applyAlignment="1">
      <alignment horizontal="left" vertical="top" wrapText="1"/>
    </xf>
    <xf numFmtId="0" fontId="39" fillId="25" borderId="10" xfId="43" applyFont="1" applyFill="1" applyBorder="1" applyAlignment="1">
      <alignment horizontal="left" vertical="top"/>
    </xf>
    <xf numFmtId="0" fontId="39" fillId="41" borderId="10" xfId="0" applyFont="1" applyFill="1" applyBorder="1" applyAlignment="1">
      <alignment horizontal="left" vertical="top" wrapText="1"/>
    </xf>
    <xf numFmtId="0" fontId="42" fillId="40" borderId="10" xfId="0" applyFont="1" applyFill="1" applyBorder="1" applyAlignment="1">
      <alignment horizontal="left" vertical="top" wrapText="1"/>
    </xf>
    <xf numFmtId="0" fontId="38" fillId="40" borderId="10" xfId="0" applyFont="1" applyFill="1" applyBorder="1" applyAlignment="1">
      <alignment horizontal="left" vertical="top" wrapText="1"/>
    </xf>
    <xf numFmtId="164" fontId="38" fillId="40" borderId="10" xfId="44" applyNumberFormat="1" applyFont="1" applyFill="1" applyBorder="1" applyAlignment="1">
      <alignment horizontal="left" vertical="top" wrapText="1"/>
    </xf>
    <xf numFmtId="164" fontId="38" fillId="40" borderId="10" xfId="44" applyNumberFormat="1" applyFont="1" applyFill="1" applyBorder="1" applyAlignment="1">
      <alignment horizontal="left" vertical="top"/>
    </xf>
    <xf numFmtId="164" fontId="45" fillId="40" borderId="10" xfId="44" applyNumberFormat="1" applyFont="1" applyFill="1" applyBorder="1" applyAlignment="1">
      <alignment horizontal="left" vertical="top"/>
    </xf>
    <xf numFmtId="164" fontId="45" fillId="40" borderId="10" xfId="44" applyNumberFormat="1" applyFont="1" applyFill="1" applyBorder="1" applyAlignment="1">
      <alignment horizontal="left" vertical="top" wrapText="1"/>
    </xf>
    <xf numFmtId="0" fontId="38" fillId="31" borderId="10" xfId="0" applyFont="1" applyFill="1" applyBorder="1" applyAlignment="1">
      <alignment horizontal="left" vertical="top" wrapText="1"/>
    </xf>
    <xf numFmtId="0" fontId="38" fillId="31" borderId="12" xfId="0" applyFont="1" applyFill="1" applyBorder="1" applyAlignment="1">
      <alignment horizontal="left" vertical="top" wrapText="1"/>
    </xf>
    <xf numFmtId="0" fontId="38" fillId="31" borderId="20" xfId="0" applyFont="1" applyFill="1" applyBorder="1" applyAlignment="1">
      <alignment horizontal="left" vertical="top" wrapText="1"/>
    </xf>
    <xf numFmtId="0" fontId="38" fillId="31" borderId="19" xfId="0" applyFont="1" applyFill="1" applyBorder="1" applyAlignment="1">
      <alignment horizontal="left" vertical="top" wrapText="1"/>
    </xf>
    <xf numFmtId="0" fontId="39" fillId="40" borderId="10" xfId="0" applyFont="1" applyFill="1" applyBorder="1" applyAlignment="1">
      <alignment horizontal="left" vertical="top" wrapText="1"/>
    </xf>
    <xf numFmtId="0" fontId="38" fillId="31" borderId="10" xfId="0" applyFont="1" applyFill="1" applyBorder="1" applyAlignment="1">
      <alignment horizontal="left" vertical="top"/>
    </xf>
    <xf numFmtId="0" fontId="39" fillId="31" borderId="10" xfId="0" applyFont="1" applyFill="1" applyBorder="1" applyAlignment="1">
      <alignment horizontal="left" vertical="top" wrapText="1"/>
    </xf>
    <xf numFmtId="164" fontId="39" fillId="31" borderId="10" xfId="44" applyNumberFormat="1" applyFont="1" applyFill="1" applyBorder="1" applyAlignment="1">
      <alignment horizontal="left" vertical="top" wrapText="1"/>
    </xf>
    <xf numFmtId="164" fontId="39" fillId="31" borderId="10" xfId="44" applyNumberFormat="1" applyFont="1" applyFill="1" applyBorder="1" applyAlignment="1">
      <alignment horizontal="left" vertical="top"/>
    </xf>
    <xf numFmtId="164" fontId="38" fillId="31" borderId="10" xfId="44" applyNumberFormat="1" applyFont="1" applyFill="1" applyBorder="1" applyAlignment="1">
      <alignment horizontal="left" vertical="top" wrapText="1"/>
    </xf>
    <xf numFmtId="166" fontId="38" fillId="31" borderId="10" xfId="0" applyNumberFormat="1" applyFont="1" applyFill="1" applyBorder="1" applyAlignment="1">
      <alignment horizontal="left" vertical="top" wrapText="1"/>
    </xf>
    <xf numFmtId="0" fontId="39" fillId="26" borderId="10" xfId="43" applyFont="1" applyFill="1" applyBorder="1" applyAlignment="1">
      <alignment horizontal="left" vertical="top"/>
    </xf>
    <xf numFmtId="0" fontId="39" fillId="0" borderId="10" xfId="0" applyFont="1" applyBorder="1" applyAlignment="1">
      <alignment horizontal="left" vertical="top"/>
    </xf>
    <xf numFmtId="0" fontId="39" fillId="37" borderId="10" xfId="0" applyFont="1" applyFill="1" applyBorder="1" applyAlignment="1">
      <alignment horizontal="left" vertical="top"/>
    </xf>
    <xf numFmtId="43" fontId="39" fillId="0" borderId="10" xfId="44" applyFont="1" applyBorder="1" applyAlignment="1">
      <alignment horizontal="left" vertical="top"/>
    </xf>
    <xf numFmtId="0" fontId="39" fillId="40" borderId="10" xfId="43" applyFont="1" applyFill="1" applyBorder="1" applyAlignment="1">
      <alignment horizontal="left" vertical="top"/>
    </xf>
    <xf numFmtId="164" fontId="39" fillId="40" borderId="10" xfId="44" applyNumberFormat="1" applyFont="1" applyFill="1" applyBorder="1" applyAlignment="1">
      <alignment horizontal="left" vertical="top" wrapText="1"/>
    </xf>
    <xf numFmtId="164" fontId="39" fillId="40" borderId="10" xfId="44" applyNumberFormat="1" applyFont="1" applyFill="1" applyBorder="1" applyAlignment="1">
      <alignment horizontal="left" vertical="top"/>
    </xf>
    <xf numFmtId="164" fontId="46" fillId="40" borderId="10" xfId="44" applyNumberFormat="1" applyFont="1" applyFill="1" applyBorder="1" applyAlignment="1">
      <alignment horizontal="left" vertical="top"/>
    </xf>
    <xf numFmtId="164" fontId="46" fillId="40" borderId="10" xfId="44" applyNumberFormat="1" applyFont="1" applyFill="1" applyBorder="1" applyAlignment="1">
      <alignment horizontal="left" vertical="top" wrapText="1"/>
    </xf>
    <xf numFmtId="0" fontId="39" fillId="31" borderId="10" xfId="43" applyFont="1" applyFill="1" applyBorder="1" applyAlignment="1">
      <alignment horizontal="left" vertical="top"/>
    </xf>
    <xf numFmtId="0" fontId="42" fillId="0" borderId="10" xfId="0" applyFont="1" applyBorder="1" applyAlignment="1">
      <alignment horizontal="left" vertical="top" wrapText="1"/>
    </xf>
    <xf numFmtId="0" fontId="39" fillId="35" borderId="10" xfId="0" applyFont="1" applyFill="1" applyBorder="1" applyAlignment="1">
      <alignment horizontal="left" vertical="top" wrapText="1"/>
    </xf>
    <xf numFmtId="0" fontId="38" fillId="35" borderId="10" xfId="0" applyFont="1" applyFill="1" applyBorder="1" applyAlignment="1">
      <alignment horizontal="left" vertical="top" wrapText="1"/>
    </xf>
    <xf numFmtId="164" fontId="38" fillId="35" borderId="10" xfId="44" applyNumberFormat="1" applyFont="1" applyFill="1" applyBorder="1" applyAlignment="1">
      <alignment horizontal="left" vertical="top" wrapText="1"/>
    </xf>
    <xf numFmtId="164" fontId="38" fillId="35" borderId="10" xfId="44" applyNumberFormat="1" applyFont="1" applyFill="1" applyBorder="1" applyAlignment="1">
      <alignment horizontal="left" vertical="top"/>
    </xf>
    <xf numFmtId="43" fontId="39" fillId="0" borderId="0" xfId="43" applyNumberFormat="1" applyFont="1" applyAlignment="1">
      <alignment horizontal="left" vertical="top"/>
    </xf>
    <xf numFmtId="0" fontId="46" fillId="0" borderId="0" xfId="43" applyFont="1" applyAlignment="1">
      <alignment horizontal="left" vertical="top"/>
    </xf>
    <xf numFmtId="0" fontId="48" fillId="0" borderId="0" xfId="43" applyFont="1" applyAlignment="1">
      <alignment vertical="center"/>
    </xf>
    <xf numFmtId="0" fontId="49" fillId="0" borderId="0" xfId="43" applyFont="1" applyAlignment="1">
      <alignment vertical="center"/>
    </xf>
    <xf numFmtId="0" fontId="49" fillId="0" borderId="0" xfId="43" applyFont="1" applyAlignment="1">
      <alignment horizontal="center" vertical="center" wrapText="1"/>
    </xf>
    <xf numFmtId="0" fontId="49" fillId="0" borderId="0" xfId="43" applyFont="1" applyAlignment="1">
      <alignment horizontal="left" vertical="center"/>
    </xf>
    <xf numFmtId="0" fontId="49" fillId="0" borderId="0" xfId="43" applyFont="1" applyAlignment="1">
      <alignment horizontal="left" vertical="center" wrapText="1"/>
    </xf>
    <xf numFmtId="164" fontId="49" fillId="0" borderId="0" xfId="43" applyNumberFormat="1" applyFont="1" applyAlignment="1">
      <alignment vertical="center"/>
    </xf>
    <xf numFmtId="0" fontId="48" fillId="0" borderId="15" xfId="43" applyFont="1" applyBorder="1" applyAlignment="1">
      <alignment horizontal="center" vertical="center" wrapText="1"/>
    </xf>
    <xf numFmtId="0" fontId="48" fillId="23" borderId="11" xfId="43" applyFont="1" applyFill="1" applyBorder="1" applyAlignment="1">
      <alignment horizontal="center" vertical="center" wrapText="1"/>
    </xf>
    <xf numFmtId="0" fontId="48" fillId="23" borderId="11" xfId="43" applyFont="1" applyFill="1" applyBorder="1" applyAlignment="1">
      <alignment horizontal="center" vertical="center"/>
    </xf>
    <xf numFmtId="0" fontId="48" fillId="23" borderId="11" xfId="43" applyFont="1" applyFill="1" applyBorder="1" applyAlignment="1">
      <alignment vertical="center" wrapText="1"/>
    </xf>
    <xf numFmtId="0" fontId="48" fillId="23" borderId="18" xfId="43" applyFont="1" applyFill="1" applyBorder="1" applyAlignment="1">
      <alignment horizontal="center" vertical="center" wrapText="1"/>
    </xf>
    <xf numFmtId="0" fontId="48" fillId="30" borderId="10" xfId="43" applyFont="1" applyFill="1" applyBorder="1" applyAlignment="1">
      <alignment horizontal="center" vertical="center" wrapText="1"/>
    </xf>
    <xf numFmtId="0" fontId="48" fillId="36" borderId="10" xfId="0" applyFont="1" applyFill="1" applyBorder="1" applyAlignment="1">
      <alignment vertical="center" wrapText="1"/>
    </xf>
    <xf numFmtId="0" fontId="48" fillId="0" borderId="10" xfId="43" applyFont="1" applyBorder="1" applyAlignment="1">
      <alignment horizontal="center" vertical="center"/>
    </xf>
    <xf numFmtId="164" fontId="48" fillId="0" borderId="10" xfId="44" applyNumberFormat="1" applyFont="1" applyBorder="1" applyAlignment="1">
      <alignment vertical="center"/>
    </xf>
    <xf numFmtId="164" fontId="48" fillId="0" borderId="10" xfId="44" applyNumberFormat="1" applyFont="1" applyBorder="1" applyAlignment="1">
      <alignment horizontal="center" vertical="center" wrapText="1"/>
    </xf>
    <xf numFmtId="164" fontId="49" fillId="0" borderId="10" xfId="44" applyNumberFormat="1" applyFont="1" applyBorder="1" applyAlignment="1">
      <alignment vertical="center"/>
    </xf>
    <xf numFmtId="0" fontId="49" fillId="0" borderId="10" xfId="43" applyFont="1" applyBorder="1" applyAlignment="1">
      <alignment horizontal="center" vertical="center" wrapText="1"/>
    </xf>
    <xf numFmtId="0" fontId="49" fillId="0" borderId="10" xfId="0" applyFont="1" applyBorder="1" applyAlignment="1">
      <alignment vertical="center" wrapText="1"/>
    </xf>
    <xf numFmtId="0" fontId="49" fillId="0" borderId="10" xfId="43" applyFont="1" applyBorder="1" applyAlignment="1">
      <alignment horizontal="center" vertical="center"/>
    </xf>
    <xf numFmtId="164" fontId="49" fillId="0" borderId="10" xfId="44" applyNumberFormat="1" applyFont="1" applyBorder="1" applyAlignment="1">
      <alignment horizontal="center" vertical="center" wrapText="1"/>
    </xf>
    <xf numFmtId="0" fontId="49" fillId="0" borderId="10" xfId="0" applyFont="1" applyBorder="1" applyAlignment="1">
      <alignment horizontal="center" vertical="center" wrapText="1"/>
    </xf>
    <xf numFmtId="0" fontId="48" fillId="0" borderId="10" xfId="0" applyFont="1" applyBorder="1" applyAlignment="1">
      <alignment vertical="center" wrapText="1"/>
    </xf>
    <xf numFmtId="0" fontId="49" fillId="26" borderId="10" xfId="0" applyFont="1" applyFill="1" applyBorder="1" applyAlignment="1">
      <alignment horizontal="center" vertical="center" wrapText="1"/>
    </xf>
    <xf numFmtId="0" fontId="49" fillId="37" borderId="10" xfId="0" applyFont="1" applyFill="1" applyBorder="1" applyAlignment="1">
      <alignment vertical="center" wrapText="1"/>
    </xf>
    <xf numFmtId="0" fontId="49" fillId="29" borderId="10" xfId="0" applyFont="1" applyFill="1" applyBorder="1" applyAlignment="1">
      <alignment horizontal="center" vertical="center" wrapText="1"/>
    </xf>
    <xf numFmtId="0" fontId="48" fillId="29" borderId="10" xfId="0" applyFont="1" applyFill="1" applyBorder="1" applyAlignment="1">
      <alignment vertical="center" wrapText="1"/>
    </xf>
    <xf numFmtId="0" fontId="48" fillId="29" borderId="10" xfId="43" applyFont="1" applyFill="1" applyBorder="1" applyAlignment="1">
      <alignment horizontal="center" vertical="center"/>
    </xf>
    <xf numFmtId="164" fontId="48" fillId="29" borderId="10" xfId="44" applyNumberFormat="1" applyFont="1" applyFill="1" applyBorder="1" applyAlignment="1">
      <alignment vertical="center"/>
    </xf>
    <xf numFmtId="164" fontId="48" fillId="29" borderId="10" xfId="44" applyNumberFormat="1" applyFont="1" applyFill="1" applyBorder="1" applyAlignment="1">
      <alignment horizontal="center" vertical="center" wrapText="1"/>
    </xf>
    <xf numFmtId="0" fontId="48" fillId="30" borderId="10" xfId="0" applyFont="1" applyFill="1" applyBorder="1" applyAlignment="1">
      <alignment horizontal="center" vertical="center" wrapText="1"/>
    </xf>
    <xf numFmtId="0" fontId="48" fillId="0" borderId="10" xfId="43" applyFont="1" applyBorder="1" applyAlignment="1">
      <alignment horizontal="center" vertical="center" wrapText="1"/>
    </xf>
    <xf numFmtId="164" fontId="49" fillId="0" borderId="10" xfId="44" applyNumberFormat="1" applyFont="1" applyFill="1" applyBorder="1" applyAlignment="1">
      <alignment vertical="center"/>
    </xf>
    <xf numFmtId="164" fontId="49" fillId="0" borderId="10" xfId="44" applyNumberFormat="1" applyFont="1" applyFill="1" applyBorder="1" applyAlignment="1">
      <alignment horizontal="center" vertical="center"/>
    </xf>
    <xf numFmtId="164" fontId="48" fillId="29" borderId="10" xfId="43" applyNumberFormat="1" applyFont="1" applyFill="1" applyBorder="1" applyAlignment="1">
      <alignment horizontal="center" vertical="center" wrapText="1"/>
    </xf>
    <xf numFmtId="0" fontId="48" fillId="26" borderId="10" xfId="43" applyFont="1" applyFill="1" applyBorder="1" applyAlignment="1">
      <alignment horizontal="center" vertical="center"/>
    </xf>
    <xf numFmtId="164" fontId="48" fillId="26" borderId="10" xfId="44" applyNumberFormat="1" applyFont="1" applyFill="1" applyBorder="1" applyAlignment="1">
      <alignment vertical="center"/>
    </xf>
    <xf numFmtId="164" fontId="48" fillId="26" borderId="10" xfId="43" applyNumberFormat="1" applyFont="1" applyFill="1" applyBorder="1" applyAlignment="1">
      <alignment horizontal="center" vertical="center" wrapText="1"/>
    </xf>
    <xf numFmtId="164" fontId="49" fillId="0" borderId="10" xfId="44" applyNumberFormat="1" applyFont="1" applyBorder="1" applyAlignment="1">
      <alignment horizontal="center" vertical="center"/>
    </xf>
    <xf numFmtId="0" fontId="49" fillId="29" borderId="10" xfId="43" applyFont="1" applyFill="1" applyBorder="1" applyAlignment="1">
      <alignment horizontal="center" vertical="center"/>
    </xf>
    <xf numFmtId="164" fontId="49" fillId="29" borderId="10" xfId="44" applyNumberFormat="1" applyFont="1" applyFill="1" applyBorder="1" applyAlignment="1">
      <alignment horizontal="center" vertical="center" wrapText="1"/>
    </xf>
    <xf numFmtId="164" fontId="49" fillId="29" borderId="10" xfId="44" applyNumberFormat="1" applyFont="1" applyFill="1" applyBorder="1" applyAlignment="1">
      <alignment vertical="center"/>
    </xf>
    <xf numFmtId="0" fontId="48" fillId="29" borderId="10" xfId="0" applyFont="1" applyFill="1" applyBorder="1" applyAlignment="1">
      <alignment horizontal="center" vertical="center" wrapText="1"/>
    </xf>
    <xf numFmtId="164" fontId="48" fillId="29" borderId="10" xfId="44" applyNumberFormat="1" applyFont="1" applyFill="1" applyBorder="1" applyAlignment="1">
      <alignment vertical="center" wrapText="1"/>
    </xf>
    <xf numFmtId="0" fontId="49" fillId="38" borderId="10" xfId="0" applyFont="1" applyFill="1" applyBorder="1" applyAlignment="1">
      <alignment horizontal="center" vertical="center" wrapText="1"/>
    </xf>
    <xf numFmtId="0" fontId="48" fillId="38" borderId="10" xfId="0" applyFont="1" applyFill="1" applyBorder="1" applyAlignment="1">
      <alignment vertical="center" wrapText="1"/>
    </xf>
    <xf numFmtId="0" fontId="49" fillId="38" borderId="10" xfId="43" applyFont="1" applyFill="1" applyBorder="1" applyAlignment="1">
      <alignment horizontal="center" vertical="center"/>
    </xf>
    <xf numFmtId="164" fontId="49" fillId="38" borderId="10" xfId="44" applyNumberFormat="1" applyFont="1" applyFill="1" applyBorder="1" applyAlignment="1">
      <alignment vertical="center"/>
    </xf>
    <xf numFmtId="164" fontId="49" fillId="38" borderId="10" xfId="44" applyNumberFormat="1" applyFont="1" applyFill="1" applyBorder="1" applyAlignment="1">
      <alignment horizontal="center" vertical="center" wrapText="1"/>
    </xf>
    <xf numFmtId="164" fontId="48" fillId="38" borderId="10" xfId="44" applyNumberFormat="1" applyFont="1" applyFill="1" applyBorder="1" applyAlignment="1">
      <alignment vertical="center" wrapText="1"/>
    </xf>
    <xf numFmtId="0" fontId="49" fillId="33" borderId="10" xfId="0" applyFont="1" applyFill="1" applyBorder="1" applyAlignment="1">
      <alignment horizontal="center" vertical="center" wrapText="1"/>
    </xf>
    <xf numFmtId="164" fontId="49" fillId="26" borderId="10" xfId="44" applyNumberFormat="1" applyFont="1" applyFill="1" applyBorder="1" applyAlignment="1">
      <alignment vertical="center" wrapText="1"/>
    </xf>
    <xf numFmtId="164" fontId="49" fillId="26" borderId="10" xfId="44" applyNumberFormat="1" applyFont="1" applyFill="1" applyBorder="1" applyAlignment="1">
      <alignment vertical="center"/>
    </xf>
    <xf numFmtId="164" fontId="49" fillId="26" borderId="10" xfId="44" applyNumberFormat="1" applyFont="1" applyFill="1" applyBorder="1" applyAlignment="1">
      <alignment horizontal="center" vertical="center" wrapText="1"/>
    </xf>
    <xf numFmtId="0" fontId="49" fillId="26" borderId="0" xfId="43" applyFont="1" applyFill="1" applyAlignment="1">
      <alignment vertical="center"/>
    </xf>
    <xf numFmtId="164" fontId="49" fillId="0" borderId="10" xfId="44" applyNumberFormat="1" applyFont="1" applyFill="1" applyBorder="1" applyAlignment="1">
      <alignment vertical="center" wrapText="1"/>
    </xf>
    <xf numFmtId="164" fontId="49" fillId="0" borderId="10" xfId="44" applyNumberFormat="1" applyFont="1" applyFill="1" applyBorder="1" applyAlignment="1">
      <alignment horizontal="center" vertical="center" wrapText="1"/>
    </xf>
    <xf numFmtId="165" fontId="49" fillId="0" borderId="10" xfId="44" applyNumberFormat="1" applyFont="1" applyFill="1" applyBorder="1" applyAlignment="1">
      <alignment horizontal="center" vertical="center" wrapText="1"/>
    </xf>
    <xf numFmtId="0" fontId="48" fillId="40" borderId="10" xfId="0" applyFont="1" applyFill="1" applyBorder="1" applyAlignment="1">
      <alignment horizontal="center" vertical="center" wrapText="1"/>
    </xf>
    <xf numFmtId="164" fontId="48" fillId="40" borderId="10" xfId="44" applyNumberFormat="1" applyFont="1" applyFill="1" applyBorder="1" applyAlignment="1">
      <alignment vertical="center" wrapText="1"/>
    </xf>
    <xf numFmtId="164" fontId="48" fillId="40" borderId="10" xfId="44" applyNumberFormat="1" applyFont="1" applyFill="1" applyBorder="1" applyAlignment="1">
      <alignment vertical="center"/>
    </xf>
    <xf numFmtId="164" fontId="48" fillId="40" borderId="10" xfId="44" applyNumberFormat="1" applyFont="1" applyFill="1" applyBorder="1" applyAlignment="1">
      <alignment horizontal="center" vertical="center" wrapText="1"/>
    </xf>
    <xf numFmtId="0" fontId="48" fillId="31" borderId="10" xfId="0" applyFont="1" applyFill="1" applyBorder="1" applyAlignment="1">
      <alignment horizontal="center" vertical="center" wrapText="1"/>
    </xf>
    <xf numFmtId="0" fontId="49" fillId="40" borderId="10" xfId="0" applyFont="1" applyFill="1" applyBorder="1" applyAlignment="1">
      <alignment horizontal="center" vertical="center" wrapText="1"/>
    </xf>
    <xf numFmtId="0" fontId="48" fillId="40" borderId="10" xfId="0" applyFont="1" applyFill="1" applyBorder="1" applyAlignment="1">
      <alignment vertical="center" wrapText="1"/>
    </xf>
    <xf numFmtId="166" fontId="48" fillId="31" borderId="10" xfId="0" applyNumberFormat="1" applyFont="1" applyFill="1" applyBorder="1" applyAlignment="1">
      <alignment horizontal="center" vertical="center" wrapText="1"/>
    </xf>
    <xf numFmtId="0" fontId="49" fillId="26" borderId="10" xfId="43" applyFont="1" applyFill="1" applyBorder="1" applyAlignment="1">
      <alignment horizontal="center" vertical="center"/>
    </xf>
    <xf numFmtId="0" fontId="49" fillId="0" borderId="10" xfId="0" applyFont="1" applyBorder="1" applyAlignment="1">
      <alignment vertical="center"/>
    </xf>
    <xf numFmtId="0" fontId="49" fillId="37" borderId="10" xfId="0" applyFont="1" applyFill="1" applyBorder="1" applyAlignment="1">
      <alignment vertical="center"/>
    </xf>
    <xf numFmtId="0" fontId="49" fillId="40" borderId="10" xfId="0" applyFont="1" applyFill="1" applyBorder="1" applyAlignment="1">
      <alignment vertical="center" wrapText="1"/>
    </xf>
    <xf numFmtId="0" fontId="49" fillId="40" borderId="10" xfId="43" applyFont="1" applyFill="1" applyBorder="1" applyAlignment="1">
      <alignment horizontal="center" vertical="center"/>
    </xf>
    <xf numFmtId="164" fontId="49" fillId="40" borderId="10" xfId="44" applyNumberFormat="1" applyFont="1" applyFill="1" applyBorder="1" applyAlignment="1">
      <alignment vertical="center" wrapText="1"/>
    </xf>
    <xf numFmtId="164" fontId="49" fillId="40" borderId="10" xfId="44" applyNumberFormat="1" applyFont="1" applyFill="1" applyBorder="1" applyAlignment="1">
      <alignment vertical="center"/>
    </xf>
    <xf numFmtId="164" fontId="51" fillId="40" borderId="10" xfId="44" applyNumberFormat="1" applyFont="1" applyFill="1" applyBorder="1" applyAlignment="1">
      <alignment vertical="center"/>
    </xf>
    <xf numFmtId="164" fontId="51" fillId="40" borderId="10" xfId="44" applyNumberFormat="1" applyFont="1" applyFill="1" applyBorder="1" applyAlignment="1">
      <alignment vertical="center" wrapText="1"/>
    </xf>
    <xf numFmtId="0" fontId="48" fillId="40" borderId="10" xfId="0" applyFont="1" applyFill="1" applyBorder="1" applyAlignment="1">
      <alignment horizontal="left" vertical="center" wrapText="1"/>
    </xf>
    <xf numFmtId="164" fontId="48" fillId="40" borderId="10" xfId="44" applyNumberFormat="1" applyFont="1" applyFill="1" applyBorder="1" applyAlignment="1">
      <alignment horizontal="left" vertical="center" wrapText="1"/>
    </xf>
    <xf numFmtId="0" fontId="52" fillId="0" borderId="10" xfId="0" applyFont="1" applyBorder="1" applyAlignment="1">
      <alignment horizontal="left" vertical="top" wrapText="1"/>
    </xf>
    <xf numFmtId="0" fontId="49" fillId="37" borderId="10" xfId="0" applyFont="1" applyFill="1" applyBorder="1" applyAlignment="1">
      <alignment horizontal="justify" vertical="center" wrapText="1"/>
    </xf>
    <xf numFmtId="0" fontId="49" fillId="35" borderId="10" xfId="0" applyFont="1" applyFill="1" applyBorder="1" applyAlignment="1">
      <alignment horizontal="center" vertical="center" wrapText="1"/>
    </xf>
    <xf numFmtId="0" fontId="48" fillId="35" borderId="10" xfId="0" applyFont="1" applyFill="1" applyBorder="1" applyAlignment="1">
      <alignment vertical="center" wrapText="1"/>
    </xf>
    <xf numFmtId="0" fontId="48" fillId="35" borderId="10" xfId="0" applyFont="1" applyFill="1" applyBorder="1" applyAlignment="1">
      <alignment horizontal="center" vertical="center" wrapText="1"/>
    </xf>
    <xf numFmtId="164" fontId="48" fillId="35" borderId="10" xfId="44" applyNumberFormat="1" applyFont="1" applyFill="1" applyBorder="1" applyAlignment="1">
      <alignment vertical="center" wrapText="1"/>
    </xf>
    <xf numFmtId="164" fontId="48" fillId="35" borderId="10" xfId="44" applyNumberFormat="1" applyFont="1" applyFill="1" applyBorder="1" applyAlignment="1">
      <alignment vertical="center"/>
    </xf>
    <xf numFmtId="164" fontId="48" fillId="35" borderId="10" xfId="44" applyNumberFormat="1" applyFont="1" applyFill="1" applyBorder="1" applyAlignment="1">
      <alignment horizontal="center" vertical="center" wrapText="1"/>
    </xf>
    <xf numFmtId="0" fontId="49" fillId="0" borderId="0" xfId="43" applyFont="1" applyAlignment="1">
      <alignment horizontal="center" vertical="center"/>
    </xf>
    <xf numFmtId="0" fontId="49" fillId="0" borderId="0" xfId="43" applyFont="1" applyAlignment="1">
      <alignment vertical="center" wrapText="1"/>
    </xf>
    <xf numFmtId="0" fontId="28" fillId="0" borderId="10" xfId="43" applyFont="1" applyBorder="1" applyAlignment="1">
      <alignment horizontal="center" vertical="center"/>
    </xf>
    <xf numFmtId="0" fontId="28" fillId="0" borderId="10" xfId="0" applyFont="1" applyBorder="1" applyAlignment="1">
      <alignment horizontal="left" vertical="top" wrapText="1"/>
    </xf>
    <xf numFmtId="0" fontId="28" fillId="0" borderId="10" xfId="0" applyFont="1" applyBorder="1" applyAlignment="1">
      <alignment horizontal="left" vertical="top"/>
    </xf>
    <xf numFmtId="0" fontId="48" fillId="0" borderId="10" xfId="0" applyFont="1" applyBorder="1" applyAlignment="1">
      <alignment horizontal="left" vertical="center"/>
    </xf>
    <xf numFmtId="0" fontId="5" fillId="0" borderId="0" xfId="0" applyFont="1"/>
    <xf numFmtId="0" fontId="5" fillId="0" borderId="10" xfId="0" applyFont="1" applyBorder="1" applyAlignment="1">
      <alignment horizontal="left" vertical="top" wrapText="1"/>
    </xf>
    <xf numFmtId="0" fontId="5" fillId="0" borderId="10" xfId="43" applyFont="1" applyBorder="1" applyAlignment="1">
      <alignment horizontal="left" vertical="top" wrapText="1"/>
    </xf>
    <xf numFmtId="0" fontId="5" fillId="0" borderId="10" xfId="0" applyFont="1" applyBorder="1" applyAlignment="1">
      <alignment horizontal="left" vertical="top" wrapText="1" indent="1"/>
    </xf>
    <xf numFmtId="0" fontId="5" fillId="0" borderId="10" xfId="37" applyFont="1" applyBorder="1" applyAlignment="1">
      <alignment horizontal="left" vertical="top" wrapText="1"/>
    </xf>
    <xf numFmtId="0" fontId="5" fillId="0" borderId="10" xfId="43" applyFont="1" applyBorder="1" applyAlignment="1">
      <alignment horizontal="left" vertical="top" wrapText="1" indent="1"/>
    </xf>
    <xf numFmtId="0" fontId="5" fillId="0" borderId="10" xfId="0" applyFont="1" applyBorder="1" applyAlignment="1">
      <alignment horizontal="left" vertical="top"/>
    </xf>
    <xf numFmtId="0" fontId="5" fillId="0" borderId="10" xfId="0" applyFont="1" applyBorder="1" applyAlignment="1">
      <alignment horizontal="left" vertical="center" wrapText="1"/>
    </xf>
    <xf numFmtId="0" fontId="5" fillId="0" borderId="0" xfId="43" applyFont="1" applyAlignment="1">
      <alignment wrapText="1"/>
    </xf>
    <xf numFmtId="0" fontId="5" fillId="0" borderId="0" xfId="43" applyFont="1"/>
    <xf numFmtId="164" fontId="32" fillId="31" borderId="10" xfId="44" applyNumberFormat="1" applyFont="1" applyFill="1" applyBorder="1" applyAlignment="1">
      <alignment horizontal="center" vertical="center" wrapText="1"/>
    </xf>
    <xf numFmtId="164" fontId="31" fillId="31" borderId="10" xfId="44" applyNumberFormat="1" applyFont="1" applyFill="1" applyBorder="1" applyAlignment="1">
      <alignment vertical="center" wrapText="1"/>
    </xf>
    <xf numFmtId="167" fontId="49" fillId="0" borderId="10" xfId="44" applyNumberFormat="1" applyFont="1" applyBorder="1" applyAlignment="1">
      <alignment vertical="center"/>
    </xf>
    <xf numFmtId="43" fontId="49" fillId="0" borderId="10" xfId="44" applyNumberFormat="1" applyFont="1" applyBorder="1" applyAlignment="1">
      <alignment vertical="center"/>
    </xf>
    <xf numFmtId="0" fontId="48" fillId="29" borderId="10" xfId="43" applyFont="1" applyFill="1" applyBorder="1" applyAlignment="1">
      <alignment horizontal="left" vertical="center"/>
    </xf>
    <xf numFmtId="0" fontId="48" fillId="29" borderId="10" xfId="0" applyFont="1" applyFill="1" applyBorder="1" applyAlignment="1">
      <alignment horizontal="left" vertical="center" wrapText="1"/>
    </xf>
    <xf numFmtId="164" fontId="48" fillId="29" borderId="10" xfId="44" applyNumberFormat="1" applyFont="1" applyFill="1" applyBorder="1" applyAlignment="1">
      <alignment horizontal="left" vertical="center" wrapText="1"/>
    </xf>
    <xf numFmtId="0" fontId="49" fillId="0" borderId="0" xfId="43" applyFont="1" applyFill="1" applyBorder="1" applyAlignment="1">
      <alignment horizontal="center" vertical="center"/>
    </xf>
    <xf numFmtId="0" fontId="31" fillId="0" borderId="0" xfId="43" applyFont="1" applyFill="1" applyBorder="1" applyAlignment="1">
      <alignment vertical="center" wrapText="1"/>
    </xf>
    <xf numFmtId="164" fontId="49" fillId="0" borderId="0" xfId="44" applyNumberFormat="1" applyFont="1" applyFill="1" applyBorder="1" applyAlignment="1">
      <alignment vertical="center"/>
    </xf>
    <xf numFmtId="164" fontId="48" fillId="0" borderId="0" xfId="44" applyNumberFormat="1" applyFont="1" applyFill="1" applyBorder="1" applyAlignment="1">
      <alignment vertical="center"/>
    </xf>
    <xf numFmtId="164" fontId="48" fillId="0" borderId="0" xfId="43" applyNumberFormat="1" applyFont="1" applyFill="1" applyBorder="1" applyAlignment="1">
      <alignment horizontal="center" vertical="center" wrapText="1"/>
    </xf>
    <xf numFmtId="0" fontId="49" fillId="34" borderId="10" xfId="43" applyFont="1" applyFill="1" applyBorder="1" applyAlignment="1">
      <alignment horizontal="center" vertical="center"/>
    </xf>
    <xf numFmtId="164" fontId="49" fillId="34" borderId="10" xfId="44" applyNumberFormat="1" applyFont="1" applyFill="1" applyBorder="1" applyAlignment="1">
      <alignment vertical="center"/>
    </xf>
    <xf numFmtId="164" fontId="48" fillId="34" borderId="10" xfId="44" applyNumberFormat="1" applyFont="1" applyFill="1" applyBorder="1" applyAlignment="1">
      <alignment vertical="center"/>
    </xf>
    <xf numFmtId="164" fontId="48" fillId="34" borderId="10" xfId="43" applyNumberFormat="1" applyFont="1" applyFill="1" applyBorder="1" applyAlignment="1">
      <alignment horizontal="center" vertical="center" wrapText="1"/>
    </xf>
    <xf numFmtId="0" fontId="49" fillId="28" borderId="10" xfId="43" applyFont="1" applyFill="1" applyBorder="1" applyAlignment="1">
      <alignment horizontal="center" vertical="center"/>
    </xf>
    <xf numFmtId="0" fontId="31" fillId="28" borderId="10" xfId="43" applyFont="1" applyFill="1" applyBorder="1" applyAlignment="1">
      <alignment vertical="center" wrapText="1"/>
    </xf>
    <xf numFmtId="164" fontId="49" fillId="28" borderId="10" xfId="44" applyNumberFormat="1" applyFont="1" applyFill="1" applyBorder="1" applyAlignment="1">
      <alignment vertical="center"/>
    </xf>
    <xf numFmtId="164" fontId="48" fillId="28" borderId="10" xfId="44" applyNumberFormat="1" applyFont="1" applyFill="1" applyBorder="1" applyAlignment="1">
      <alignment vertical="center"/>
    </xf>
    <xf numFmtId="0" fontId="31" fillId="40" borderId="10" xfId="43" applyFont="1" applyFill="1" applyBorder="1" applyAlignment="1">
      <alignment vertical="center" wrapText="1"/>
    </xf>
    <xf numFmtId="164" fontId="48" fillId="40" borderId="10" xfId="43" applyNumberFormat="1" applyFont="1" applyFill="1" applyBorder="1" applyAlignment="1">
      <alignment horizontal="center" vertical="center" wrapText="1"/>
    </xf>
    <xf numFmtId="0" fontId="28" fillId="0" borderId="10" xfId="0" applyFont="1" applyBorder="1" applyAlignment="1">
      <alignment horizontal="left" vertical="top" wrapText="1"/>
    </xf>
    <xf numFmtId="0" fontId="5" fillId="0" borderId="10" xfId="0" applyFont="1" applyBorder="1" applyAlignment="1">
      <alignment horizontal="left" vertical="top" wrapText="1"/>
    </xf>
    <xf numFmtId="0" fontId="28" fillId="0" borderId="10" xfId="0" applyFont="1" applyBorder="1" applyAlignment="1">
      <alignment horizontal="left" vertical="top" wrapText="1" indent="1"/>
    </xf>
    <xf numFmtId="0" fontId="28" fillId="0" borderId="10" xfId="43" applyFont="1" applyBorder="1" applyAlignment="1">
      <alignment horizontal="left" vertical="center" wrapText="1"/>
    </xf>
    <xf numFmtId="0" fontId="28" fillId="0" borderId="10" xfId="43" applyFont="1" applyBorder="1" applyAlignment="1">
      <alignment horizontal="center" wrapText="1"/>
    </xf>
    <xf numFmtId="0" fontId="3" fillId="0" borderId="10" xfId="0" applyFont="1" applyBorder="1" applyAlignment="1">
      <alignment horizontal="left" vertical="top" wrapText="1"/>
    </xf>
    <xf numFmtId="9" fontId="55" fillId="0" borderId="10" xfId="45" applyFont="1" applyFill="1" applyBorder="1" applyAlignment="1">
      <alignment horizontal="center" vertical="center" shrinkToFit="1"/>
    </xf>
    <xf numFmtId="9" fontId="7" fillId="0" borderId="0" xfId="45" applyFont="1" applyFill="1" applyBorder="1" applyAlignment="1">
      <alignment horizontal="center" vertical="center" shrinkToFit="1"/>
    </xf>
    <xf numFmtId="0" fontId="31" fillId="34" borderId="10" xfId="43" applyFont="1" applyFill="1" applyBorder="1" applyAlignment="1">
      <alignment horizontal="left" vertical="center" wrapText="1"/>
    </xf>
    <xf numFmtId="0" fontId="29" fillId="0" borderId="10" xfId="43" applyFont="1" applyBorder="1" applyAlignment="1">
      <alignment horizontal="left" vertical="top" wrapText="1"/>
    </xf>
    <xf numFmtId="0" fontId="7" fillId="0" borderId="23" xfId="0" applyFont="1" applyBorder="1" applyAlignment="1">
      <alignment shrinkToFit="1"/>
    </xf>
    <xf numFmtId="0" fontId="7" fillId="0" borderId="24" xfId="0" applyFont="1" applyBorder="1" applyAlignment="1">
      <alignment shrinkToFit="1"/>
    </xf>
    <xf numFmtId="164" fontId="7" fillId="0" borderId="0" xfId="44" applyNumberFormat="1" applyFont="1" applyFill="1" applyAlignment="1">
      <alignment vertical="center" shrinkToFit="1"/>
    </xf>
    <xf numFmtId="0" fontId="58" fillId="0" borderId="0" xfId="0" applyFont="1" applyBorder="1" applyAlignment="1">
      <alignment shrinkToFit="1"/>
    </xf>
    <xf numFmtId="164" fontId="55" fillId="0" borderId="0" xfId="44" applyNumberFormat="1" applyFont="1" applyFill="1" applyBorder="1" applyAlignment="1">
      <alignment vertical="center" shrinkToFit="1"/>
    </xf>
    <xf numFmtId="0" fontId="55" fillId="0" borderId="0" xfId="0" applyFont="1" applyBorder="1" applyAlignment="1">
      <alignment shrinkToFit="1"/>
    </xf>
    <xf numFmtId="164" fontId="7" fillId="0" borderId="0" xfId="44" applyNumberFormat="1" applyFont="1" applyFill="1" applyBorder="1" applyAlignment="1">
      <alignment vertical="center" shrinkToFit="1"/>
    </xf>
    <xf numFmtId="0" fontId="7" fillId="0" borderId="0" xfId="0" applyFont="1" applyBorder="1" applyAlignment="1">
      <alignment shrinkToFit="1"/>
    </xf>
    <xf numFmtId="164" fontId="7" fillId="0" borderId="0" xfId="0" applyNumberFormat="1" applyFont="1" applyBorder="1" applyAlignment="1">
      <alignment shrinkToFit="1"/>
    </xf>
    <xf numFmtId="164" fontId="7" fillId="26" borderId="0" xfId="44" applyNumberFormat="1" applyFont="1" applyFill="1" applyBorder="1" applyAlignment="1">
      <alignment horizontal="right" shrinkToFit="1"/>
    </xf>
    <xf numFmtId="9" fontId="7" fillId="0" borderId="0" xfId="45" applyFont="1" applyBorder="1" applyAlignment="1">
      <alignment shrinkToFit="1"/>
    </xf>
    <xf numFmtId="164" fontId="55" fillId="0" borderId="0" xfId="44" applyNumberFormat="1" applyFont="1" applyFill="1" applyAlignment="1">
      <alignment vertical="center" shrinkToFit="1"/>
    </xf>
    <xf numFmtId="164" fontId="55" fillId="0" borderId="0" xfId="44" applyNumberFormat="1" applyFont="1" applyFill="1" applyBorder="1" applyAlignment="1">
      <alignment horizontal="left" vertical="center" shrinkToFit="1"/>
    </xf>
    <xf numFmtId="164" fontId="7" fillId="26" borderId="0" xfId="44" applyNumberFormat="1" applyFont="1" applyFill="1" applyBorder="1" applyAlignment="1">
      <alignment shrinkToFit="1"/>
    </xf>
    <xf numFmtId="164" fontId="55" fillId="0" borderId="0" xfId="44" applyNumberFormat="1" applyFont="1" applyFill="1" applyAlignment="1">
      <alignment horizontal="center" vertical="center" shrinkToFit="1"/>
    </xf>
    <xf numFmtId="164" fontId="7" fillId="26" borderId="0" xfId="44" applyNumberFormat="1" applyFont="1" applyFill="1" applyBorder="1" applyAlignment="1">
      <alignment horizontal="center" vertical="center" shrinkToFit="1"/>
    </xf>
    <xf numFmtId="164" fontId="7" fillId="26" borderId="0" xfId="44" applyNumberFormat="1" applyFont="1" applyFill="1" applyBorder="1" applyAlignment="1">
      <alignment vertical="center" shrinkToFit="1"/>
    </xf>
    <xf numFmtId="164" fontId="27" fillId="0" borderId="0" xfId="51" applyNumberFormat="1" applyFont="1" applyFill="1" applyBorder="1" applyAlignment="1">
      <alignment horizontal="center" vertical="center" shrinkToFit="1"/>
    </xf>
    <xf numFmtId="164" fontId="27" fillId="0" borderId="0" xfId="51" applyNumberFormat="1" applyFont="1" applyFill="1" applyBorder="1" applyAlignment="1">
      <alignment vertical="center" shrinkToFit="1"/>
    </xf>
    <xf numFmtId="164" fontId="27" fillId="0" borderId="0" xfId="51" applyNumberFormat="1" applyFont="1" applyFill="1" applyBorder="1" applyAlignment="1">
      <alignment horizontal="left" vertical="center" shrinkToFit="1"/>
    </xf>
    <xf numFmtId="0" fontId="27" fillId="0" borderId="0" xfId="51" applyNumberFormat="1" applyFont="1" applyFill="1" applyBorder="1" applyAlignment="1">
      <alignment horizontal="right" vertical="center" shrinkToFit="1"/>
    </xf>
    <xf numFmtId="164" fontId="26" fillId="0" borderId="0" xfId="51" applyNumberFormat="1" applyFont="1" applyFill="1" applyBorder="1" applyAlignment="1">
      <alignment horizontal="center" vertical="center" shrinkToFit="1"/>
    </xf>
    <xf numFmtId="164" fontId="26" fillId="0" borderId="0" xfId="51" applyNumberFormat="1" applyFont="1" applyFill="1" applyBorder="1" applyAlignment="1">
      <alignment vertical="center" shrinkToFit="1"/>
    </xf>
    <xf numFmtId="164" fontId="26" fillId="0" borderId="0" xfId="51" applyNumberFormat="1" applyFont="1" applyFill="1" applyBorder="1" applyAlignment="1">
      <alignment horizontal="left" vertical="center" shrinkToFit="1"/>
    </xf>
    <xf numFmtId="0" fontId="26" fillId="0" borderId="0" xfId="51" applyNumberFormat="1" applyFont="1" applyFill="1" applyBorder="1" applyAlignment="1">
      <alignment horizontal="right" vertical="center" shrinkToFit="1"/>
    </xf>
    <xf numFmtId="164" fontId="26" fillId="0" borderId="0" xfId="51" applyNumberFormat="1" applyFont="1" applyFill="1" applyBorder="1" applyAlignment="1">
      <alignment horizontal="right" vertical="center" shrinkToFit="1"/>
    </xf>
    <xf numFmtId="0" fontId="26" fillId="0" borderId="0" xfId="51" applyNumberFormat="1" applyFont="1" applyFill="1" applyBorder="1" applyAlignment="1">
      <alignment vertical="center" shrinkToFit="1"/>
    </xf>
    <xf numFmtId="164" fontId="7" fillId="0" borderId="0" xfId="44" applyNumberFormat="1" applyFont="1" applyFill="1" applyAlignment="1">
      <alignment horizontal="center" vertical="center" shrinkToFit="1"/>
    </xf>
    <xf numFmtId="167" fontId="55" fillId="0" borderId="10" xfId="44" applyNumberFormat="1" applyFont="1" applyFill="1" applyBorder="1" applyAlignment="1">
      <alignment horizontal="center" vertical="center" shrinkToFit="1"/>
    </xf>
    <xf numFmtId="164" fontId="7" fillId="0" borderId="10" xfId="44" applyNumberFormat="1" applyFont="1" applyFill="1" applyBorder="1" applyAlignment="1">
      <alignment vertical="center" wrapText="1" shrinkToFit="1"/>
    </xf>
    <xf numFmtId="164" fontId="7" fillId="0" borderId="10" xfId="44" applyNumberFormat="1" applyFont="1" applyFill="1" applyBorder="1" applyAlignment="1">
      <alignment horizontal="center" vertical="center" shrinkToFit="1"/>
    </xf>
    <xf numFmtId="9" fontId="7" fillId="0" borderId="10" xfId="45" applyFont="1" applyFill="1" applyBorder="1" applyAlignment="1">
      <alignment horizontal="center" vertical="center" shrinkToFit="1"/>
    </xf>
    <xf numFmtId="1" fontId="7" fillId="32" borderId="10" xfId="45" applyNumberFormat="1" applyFont="1" applyFill="1" applyBorder="1" applyAlignment="1">
      <alignment horizontal="center" vertical="center" shrinkToFit="1"/>
    </xf>
    <xf numFmtId="1" fontId="7" fillId="26" borderId="10" xfId="45" applyNumberFormat="1" applyFont="1" applyFill="1" applyBorder="1" applyAlignment="1">
      <alignment horizontal="center" vertical="center" shrinkToFit="1"/>
    </xf>
    <xf numFmtId="9" fontId="7" fillId="0" borderId="10" xfId="45" applyNumberFormat="1" applyFont="1" applyFill="1" applyBorder="1" applyAlignment="1">
      <alignment horizontal="center" vertical="center" shrinkToFit="1"/>
    </xf>
    <xf numFmtId="167" fontId="7" fillId="0" borderId="10" xfId="44" applyNumberFormat="1" applyFont="1" applyFill="1" applyBorder="1" applyAlignment="1">
      <alignment horizontal="center" vertical="center" shrinkToFit="1"/>
    </xf>
    <xf numFmtId="164" fontId="55" fillId="24" borderId="10" xfId="44" applyNumberFormat="1" applyFont="1" applyFill="1" applyBorder="1" applyAlignment="1">
      <alignment horizontal="center" vertical="center" wrapText="1" shrinkToFit="1"/>
    </xf>
    <xf numFmtId="164" fontId="55" fillId="24" borderId="10" xfId="44" applyNumberFormat="1" applyFont="1" applyFill="1" applyBorder="1" applyAlignment="1">
      <alignment horizontal="center" vertical="center" shrinkToFit="1"/>
    </xf>
    <xf numFmtId="164" fontId="55" fillId="0" borderId="10" xfId="44" applyNumberFormat="1" applyFont="1" applyFill="1" applyBorder="1" applyAlignment="1">
      <alignment horizontal="center" vertical="center" shrinkToFit="1"/>
    </xf>
    <xf numFmtId="164" fontId="55" fillId="0" borderId="10" xfId="44" applyNumberFormat="1" applyFont="1" applyFill="1" applyBorder="1" applyAlignment="1">
      <alignment vertical="center" shrinkToFit="1"/>
    </xf>
    <xf numFmtId="164" fontId="55" fillId="43" borderId="10" xfId="44" applyNumberFormat="1" applyFont="1" applyFill="1" applyBorder="1" applyAlignment="1">
      <alignment vertical="center" shrinkToFit="1"/>
    </xf>
    <xf numFmtId="0" fontId="7" fillId="0" borderId="10" xfId="44" applyNumberFormat="1" applyFont="1" applyFill="1" applyBorder="1" applyAlignment="1">
      <alignment horizontal="left" vertical="center" shrinkToFit="1"/>
    </xf>
    <xf numFmtId="0" fontId="7" fillId="0" borderId="10" xfId="44" applyNumberFormat="1" applyFont="1" applyFill="1" applyBorder="1" applyAlignment="1">
      <alignment vertical="center" shrinkToFit="1"/>
    </xf>
    <xf numFmtId="1" fontId="7" fillId="44" borderId="10" xfId="45" applyNumberFormat="1" applyFont="1" applyFill="1" applyBorder="1" applyAlignment="1">
      <alignment horizontal="center" vertical="center" shrinkToFit="1"/>
    </xf>
    <xf numFmtId="164" fontId="7" fillId="0" borderId="10" xfId="44" applyNumberFormat="1" applyFont="1" applyFill="1" applyBorder="1" applyAlignment="1">
      <alignment horizontal="left" vertical="top" wrapText="1" shrinkToFit="1"/>
    </xf>
    <xf numFmtId="164" fontId="7" fillId="43" borderId="10" xfId="44" applyNumberFormat="1" applyFont="1" applyFill="1" applyBorder="1" applyAlignment="1">
      <alignment vertical="center" shrinkToFit="1"/>
    </xf>
    <xf numFmtId="164" fontId="7" fillId="0" borderId="10" xfId="44" applyNumberFormat="1" applyFont="1" applyFill="1" applyBorder="1" applyAlignment="1">
      <alignment vertical="center" shrinkToFit="1"/>
    </xf>
    <xf numFmtId="164" fontId="49" fillId="29" borderId="10" xfId="43" applyNumberFormat="1" applyFont="1" applyFill="1" applyBorder="1" applyAlignment="1">
      <alignment horizontal="center" vertical="center"/>
    </xf>
    <xf numFmtId="164" fontId="55" fillId="0" borderId="10" xfId="44" applyNumberFormat="1" applyFont="1" applyFill="1" applyBorder="1" applyAlignment="1">
      <alignment vertical="center" wrapText="1" shrinkToFit="1"/>
    </xf>
    <xf numFmtId="1" fontId="55" fillId="32" borderId="10" xfId="45" applyNumberFormat="1" applyFont="1" applyFill="1" applyBorder="1" applyAlignment="1">
      <alignment horizontal="center" vertical="center" shrinkToFit="1"/>
    </xf>
    <xf numFmtId="1" fontId="55" fillId="26" borderId="10" xfId="45" applyNumberFormat="1" applyFont="1" applyFill="1" applyBorder="1" applyAlignment="1">
      <alignment horizontal="center" vertical="center" shrinkToFit="1"/>
    </xf>
    <xf numFmtId="9" fontId="55" fillId="0" borderId="10" xfId="45" applyNumberFormat="1" applyFont="1" applyFill="1" applyBorder="1" applyAlignment="1">
      <alignment horizontal="center" vertical="center" shrinkToFit="1"/>
    </xf>
    <xf numFmtId="164" fontId="59" fillId="0" borderId="0" xfId="51" applyNumberFormat="1" applyFont="1" applyFill="1" applyBorder="1" applyAlignment="1">
      <alignment vertical="center" shrinkToFit="1"/>
    </xf>
    <xf numFmtId="0" fontId="60" fillId="0" borderId="0" xfId="43" applyFont="1" applyAlignment="1">
      <alignment vertical="center"/>
    </xf>
    <xf numFmtId="0" fontId="60" fillId="0" borderId="0" xfId="43" applyFont="1" applyAlignment="1">
      <alignment horizontal="center" vertical="center" wrapText="1"/>
    </xf>
    <xf numFmtId="164" fontId="60" fillId="0" borderId="0" xfId="51" applyNumberFormat="1" applyFont="1" applyFill="1" applyBorder="1" applyAlignment="1">
      <alignment vertical="center" shrinkToFit="1"/>
    </xf>
    <xf numFmtId="164" fontId="60" fillId="0" borderId="0" xfId="51" applyNumberFormat="1" applyFont="1" applyFill="1" applyBorder="1" applyAlignment="1">
      <alignment vertical="top" shrinkToFit="1"/>
    </xf>
    <xf numFmtId="0" fontId="60" fillId="0" borderId="0" xfId="43" applyFont="1" applyAlignment="1">
      <alignment vertical="top"/>
    </xf>
    <xf numFmtId="0" fontId="60" fillId="0" borderId="0" xfId="43" applyFont="1" applyAlignment="1">
      <alignment horizontal="center" vertical="top" wrapText="1"/>
    </xf>
    <xf numFmtId="0" fontId="28" fillId="0" borderId="10" xfId="0" applyFont="1" applyBorder="1" applyAlignment="1">
      <alignment horizontal="left" vertical="top" wrapText="1"/>
    </xf>
    <xf numFmtId="168" fontId="7" fillId="0" borderId="0" xfId="0" applyNumberFormat="1" applyFont="1" applyFill="1" applyAlignment="1">
      <alignment horizontal="right" vertical="top"/>
    </xf>
    <xf numFmtId="0" fontId="7" fillId="0" borderId="0" xfId="0" applyFont="1" applyFill="1" applyAlignment="1">
      <alignment vertical="top"/>
    </xf>
    <xf numFmtId="0" fontId="61" fillId="0" borderId="13" xfId="0" applyFont="1" applyFill="1" applyBorder="1" applyAlignment="1">
      <alignment horizontal="right" vertical="top"/>
    </xf>
    <xf numFmtId="0" fontId="7" fillId="0" borderId="0" xfId="0" applyFont="1" applyFill="1" applyBorder="1" applyAlignment="1">
      <alignment horizontal="center" vertical="top"/>
    </xf>
    <xf numFmtId="0" fontId="7" fillId="0" borderId="0" xfId="0" applyFont="1" applyAlignment="1">
      <alignment vertical="top"/>
    </xf>
    <xf numFmtId="0" fontId="55" fillId="0" borderId="0" xfId="0" applyFont="1" applyAlignment="1">
      <alignment vertical="top"/>
    </xf>
    <xf numFmtId="0" fontId="55" fillId="26" borderId="30" xfId="0" applyFont="1" applyFill="1" applyBorder="1" applyAlignment="1">
      <alignment horizontal="right" vertical="top"/>
    </xf>
    <xf numFmtId="0" fontId="55" fillId="26" borderId="0" xfId="0" applyFont="1" applyFill="1" applyBorder="1" applyAlignment="1">
      <alignment vertical="top"/>
    </xf>
    <xf numFmtId="0" fontId="55" fillId="26" borderId="31" xfId="0" applyFont="1" applyFill="1" applyBorder="1" applyAlignment="1">
      <alignment vertical="top"/>
    </xf>
    <xf numFmtId="168" fontId="55" fillId="26" borderId="10" xfId="0" applyNumberFormat="1" applyFont="1" applyFill="1" applyBorder="1" applyAlignment="1">
      <alignment horizontal="right" vertical="top" wrapText="1"/>
    </xf>
    <xf numFmtId="0" fontId="55" fillId="26" borderId="10" xfId="0" applyFont="1" applyFill="1" applyBorder="1" applyAlignment="1">
      <alignment horizontal="left" vertical="top" wrapText="1"/>
    </xf>
    <xf numFmtId="0" fontId="55" fillId="26" borderId="10" xfId="0" applyFont="1" applyFill="1" applyBorder="1" applyAlignment="1">
      <alignment horizontal="center" vertical="top" wrapText="1"/>
    </xf>
    <xf numFmtId="168" fontId="7" fillId="26" borderId="32" xfId="51" applyNumberFormat="1" applyFont="1" applyFill="1" applyBorder="1" applyAlignment="1">
      <alignment horizontal="right" vertical="top" wrapText="1"/>
    </xf>
    <xf numFmtId="0" fontId="55" fillId="26" borderId="21" xfId="0" applyFont="1" applyFill="1" applyBorder="1" applyAlignment="1">
      <alignment vertical="top" wrapText="1"/>
    </xf>
    <xf numFmtId="0" fontId="7" fillId="26" borderId="33" xfId="0" applyFont="1" applyFill="1" applyBorder="1" applyAlignment="1">
      <alignment horizontal="left" vertical="top" wrapText="1"/>
    </xf>
    <xf numFmtId="0" fontId="63" fillId="0" borderId="0" xfId="0" applyFont="1" applyAlignment="1">
      <alignment vertical="top" wrapText="1"/>
    </xf>
    <xf numFmtId="168" fontId="7" fillId="26" borderId="34" xfId="51" applyNumberFormat="1" applyFont="1" applyFill="1" applyBorder="1" applyAlignment="1">
      <alignment horizontal="right" vertical="top" wrapText="1"/>
    </xf>
    <xf numFmtId="164" fontId="55" fillId="26" borderId="10" xfId="51" applyNumberFormat="1" applyFont="1" applyFill="1" applyBorder="1" applyAlignment="1">
      <alignment vertical="top" wrapText="1"/>
    </xf>
    <xf numFmtId="169" fontId="7" fillId="26" borderId="35" xfId="51" applyNumberFormat="1" applyFont="1" applyFill="1" applyBorder="1" applyAlignment="1">
      <alignment horizontal="left" vertical="top" wrapText="1"/>
    </xf>
    <xf numFmtId="43" fontId="7" fillId="26" borderId="34" xfId="51" applyFont="1" applyFill="1" applyBorder="1" applyAlignment="1">
      <alignment horizontal="right" vertical="top" wrapText="1"/>
    </xf>
    <xf numFmtId="0" fontId="55" fillId="26" borderId="10" xfId="0" applyFont="1" applyFill="1" applyBorder="1" applyAlignment="1">
      <alignment vertical="top" wrapText="1"/>
    </xf>
    <xf numFmtId="169" fontId="7" fillId="26" borderId="35" xfId="51" applyNumberFormat="1" applyFont="1" applyFill="1" applyBorder="1" applyAlignment="1">
      <alignment vertical="top" wrapText="1"/>
    </xf>
    <xf numFmtId="167" fontId="7" fillId="26" borderId="0" xfId="51" applyNumberFormat="1" applyFont="1" applyFill="1" applyBorder="1" applyAlignment="1">
      <alignment horizontal="right" vertical="top" wrapText="1"/>
    </xf>
    <xf numFmtId="0" fontId="55" fillId="26" borderId="0" xfId="0" applyFont="1" applyFill="1" applyBorder="1" applyAlignment="1">
      <alignment vertical="top" wrapText="1"/>
    </xf>
    <xf numFmtId="169" fontId="7" fillId="26" borderId="0" xfId="51" applyNumberFormat="1" applyFont="1" applyFill="1" applyBorder="1" applyAlignment="1">
      <alignment vertical="top" wrapText="1"/>
    </xf>
    <xf numFmtId="0" fontId="7" fillId="0" borderId="10" xfId="0" applyFont="1" applyFill="1" applyBorder="1" applyAlignment="1">
      <alignment vertical="top"/>
    </xf>
    <xf numFmtId="1" fontId="7" fillId="26" borderId="11" xfId="0" applyNumberFormat="1" applyFont="1" applyFill="1" applyBorder="1" applyAlignment="1">
      <alignment horizontal="center" vertical="top" wrapText="1"/>
    </xf>
    <xf numFmtId="0" fontId="7" fillId="26" borderId="11" xfId="0" applyFont="1" applyFill="1" applyBorder="1" applyAlignment="1">
      <alignment vertical="top" wrapText="1"/>
    </xf>
    <xf numFmtId="0" fontId="7" fillId="0" borderId="11" xfId="0" applyFont="1" applyFill="1" applyBorder="1" applyAlignment="1">
      <alignment vertical="top"/>
    </xf>
    <xf numFmtId="170" fontId="7" fillId="0" borderId="10" xfId="0" applyNumberFormat="1" applyFont="1" applyFill="1" applyBorder="1" applyAlignment="1">
      <alignment horizontal="center" vertical="top"/>
    </xf>
    <xf numFmtId="0" fontId="7" fillId="0" borderId="10" xfId="0" applyFont="1" applyFill="1" applyBorder="1" applyAlignment="1">
      <alignment vertical="top" wrapText="1"/>
    </xf>
    <xf numFmtId="1" fontId="7" fillId="26" borderId="10" xfId="0" applyNumberFormat="1" applyFont="1" applyFill="1" applyBorder="1" applyAlignment="1">
      <alignment horizontal="center" vertical="top" wrapText="1"/>
    </xf>
    <xf numFmtId="0" fontId="7" fillId="26" borderId="10" xfId="0" applyNumberFormat="1" applyFont="1" applyFill="1" applyBorder="1" applyAlignment="1">
      <alignment vertical="top" wrapText="1"/>
    </xf>
    <xf numFmtId="0" fontId="7" fillId="0" borderId="10" xfId="0" applyFont="1" applyFill="1" applyBorder="1" applyAlignment="1">
      <alignment horizontal="left" vertical="top" wrapText="1"/>
    </xf>
    <xf numFmtId="0" fontId="38" fillId="0" borderId="0" xfId="43" applyFont="1" applyAlignment="1">
      <alignment vertical="center" wrapText="1"/>
    </xf>
    <xf numFmtId="0" fontId="39" fillId="0" borderId="0" xfId="43" applyFont="1" applyAlignment="1">
      <alignment vertical="center"/>
    </xf>
    <xf numFmtId="0" fontId="49" fillId="0" borderId="10" xfId="0" applyFont="1" applyFill="1" applyBorder="1" applyAlignment="1">
      <alignment horizontal="center" vertical="center" wrapText="1"/>
    </xf>
    <xf numFmtId="0" fontId="48" fillId="45" borderId="10" xfId="0" applyFont="1" applyFill="1" applyBorder="1" applyAlignment="1">
      <alignment horizontal="center" vertical="center" wrapText="1"/>
    </xf>
    <xf numFmtId="0" fontId="1" fillId="0" borderId="10" xfId="0" applyFont="1" applyBorder="1" applyAlignment="1">
      <alignment horizontal="left" vertical="top" wrapText="1"/>
    </xf>
    <xf numFmtId="43" fontId="7" fillId="26" borderId="34" xfId="51" applyFont="1" applyFill="1" applyBorder="1" applyAlignment="1">
      <alignment horizontal="left" vertical="top" wrapText="1"/>
    </xf>
    <xf numFmtId="167" fontId="7" fillId="26" borderId="34" xfId="51" applyNumberFormat="1" applyFont="1" applyFill="1" applyBorder="1" applyAlignment="1">
      <alignment vertical="top" wrapText="1"/>
    </xf>
    <xf numFmtId="167" fontId="7" fillId="26" borderId="10" xfId="51" applyNumberFormat="1" applyFont="1" applyFill="1" applyBorder="1" applyAlignment="1">
      <alignment vertical="top" wrapText="1"/>
    </xf>
    <xf numFmtId="168" fontId="62" fillId="26" borderId="25" xfId="0" applyNumberFormat="1" applyFont="1" applyFill="1" applyBorder="1" applyAlignment="1">
      <alignment horizontal="center" vertical="top"/>
    </xf>
    <xf numFmtId="168" fontId="62" fillId="26" borderId="26" xfId="0" applyNumberFormat="1" applyFont="1" applyFill="1" applyBorder="1" applyAlignment="1">
      <alignment horizontal="center" vertical="top"/>
    </xf>
    <xf numFmtId="168" fontId="62" fillId="26" borderId="27" xfId="0" applyNumberFormat="1" applyFont="1" applyFill="1" applyBorder="1" applyAlignment="1">
      <alignment horizontal="center" vertical="top"/>
    </xf>
    <xf numFmtId="168" fontId="56" fillId="26" borderId="28" xfId="0" applyNumberFormat="1" applyFont="1" applyFill="1" applyBorder="1" applyAlignment="1">
      <alignment horizontal="center" vertical="top"/>
    </xf>
    <xf numFmtId="168" fontId="55" fillId="26" borderId="13" xfId="0" applyNumberFormat="1" applyFont="1" applyFill="1" applyBorder="1" applyAlignment="1">
      <alignment horizontal="center" vertical="top"/>
    </xf>
    <xf numFmtId="168" fontId="55" fillId="26" borderId="29" xfId="0" applyNumberFormat="1" applyFont="1" applyFill="1" applyBorder="1" applyAlignment="1">
      <alignment horizontal="center" vertical="top"/>
    </xf>
    <xf numFmtId="169" fontId="55" fillId="26" borderId="28" xfId="0" applyNumberFormat="1" applyFont="1" applyFill="1" applyBorder="1" applyAlignment="1">
      <alignment horizontal="justify" vertical="top" wrapText="1"/>
    </xf>
    <xf numFmtId="169" fontId="55" fillId="26" borderId="13" xfId="0" applyNumberFormat="1" applyFont="1" applyFill="1" applyBorder="1" applyAlignment="1">
      <alignment horizontal="justify" vertical="top" wrapText="1"/>
    </xf>
    <xf numFmtId="169" fontId="55" fillId="26" borderId="29" xfId="0" applyNumberFormat="1" applyFont="1" applyFill="1" applyBorder="1" applyAlignment="1">
      <alignment horizontal="justify" vertical="top" wrapText="1"/>
    </xf>
    <xf numFmtId="0" fontId="55" fillId="0" borderId="10" xfId="0" applyFont="1" applyFill="1" applyBorder="1" applyAlignment="1">
      <alignment horizontal="left" vertical="top"/>
    </xf>
    <xf numFmtId="0" fontId="38" fillId="0" borderId="0" xfId="43" applyFont="1" applyAlignment="1">
      <alignment horizontal="left" vertical="top" wrapText="1"/>
    </xf>
    <xf numFmtId="164" fontId="60" fillId="0" borderId="0" xfId="51" applyNumberFormat="1" applyFont="1" applyFill="1" applyBorder="1" applyAlignment="1">
      <alignment vertical="top" shrinkToFit="1"/>
    </xf>
    <xf numFmtId="164" fontId="60" fillId="0" borderId="0" xfId="51" applyNumberFormat="1" applyFont="1" applyFill="1" applyBorder="1" applyAlignment="1">
      <alignment horizontal="left" vertical="center" shrinkToFit="1"/>
    </xf>
    <xf numFmtId="164" fontId="60" fillId="0" borderId="0" xfId="51" applyNumberFormat="1" applyFont="1" applyFill="1" applyBorder="1" applyAlignment="1">
      <alignment horizontal="left" vertical="top" shrinkToFit="1"/>
    </xf>
    <xf numFmtId="164" fontId="59" fillId="0" borderId="0" xfId="51" applyNumberFormat="1" applyFont="1" applyFill="1" applyBorder="1" applyAlignment="1">
      <alignment vertical="top" shrinkToFit="1"/>
    </xf>
    <xf numFmtId="164" fontId="59" fillId="0" borderId="0" xfId="51" applyNumberFormat="1" applyFont="1" applyFill="1" applyBorder="1" applyAlignment="1">
      <alignment horizontal="left" vertical="center" shrinkToFit="1"/>
    </xf>
    <xf numFmtId="0" fontId="48" fillId="30" borderId="12" xfId="0" applyFont="1" applyFill="1" applyBorder="1" applyAlignment="1">
      <alignment horizontal="left" vertical="center" wrapText="1"/>
    </xf>
    <xf numFmtId="0" fontId="48" fillId="30" borderId="20" xfId="0" applyFont="1" applyFill="1" applyBorder="1" applyAlignment="1">
      <alignment horizontal="left" vertical="center" wrapText="1"/>
    </xf>
    <xf numFmtId="0" fontId="48" fillId="30" borderId="19" xfId="0" applyFont="1" applyFill="1" applyBorder="1" applyAlignment="1">
      <alignment horizontal="left" vertical="center" wrapText="1"/>
    </xf>
    <xf numFmtId="0" fontId="48" fillId="31" borderId="12" xfId="0" applyFont="1" applyFill="1" applyBorder="1" applyAlignment="1">
      <alignment horizontal="left" vertical="center" wrapText="1"/>
    </xf>
    <xf numFmtId="0" fontId="48" fillId="31" borderId="20" xfId="0" applyFont="1" applyFill="1" applyBorder="1" applyAlignment="1">
      <alignment horizontal="left" vertical="center" wrapText="1"/>
    </xf>
    <xf numFmtId="0" fontId="48" fillId="31" borderId="19" xfId="0" applyFont="1" applyFill="1" applyBorder="1" applyAlignment="1">
      <alignment horizontal="left" vertical="center" wrapText="1"/>
    </xf>
    <xf numFmtId="0" fontId="48" fillId="31" borderId="12" xfId="0" applyFont="1" applyFill="1" applyBorder="1" applyAlignment="1">
      <alignment horizontal="left" vertical="center"/>
    </xf>
    <xf numFmtId="0" fontId="48" fillId="31" borderId="20" xfId="0" applyFont="1" applyFill="1" applyBorder="1" applyAlignment="1">
      <alignment horizontal="left" vertical="center"/>
    </xf>
    <xf numFmtId="0" fontId="48" fillId="31" borderId="19" xfId="0" applyFont="1" applyFill="1" applyBorder="1" applyAlignment="1">
      <alignment horizontal="left" vertical="center"/>
    </xf>
    <xf numFmtId="0" fontId="31" fillId="31" borderId="12" xfId="0" applyFont="1" applyFill="1" applyBorder="1" applyAlignment="1">
      <alignment vertical="center" wrapText="1"/>
    </xf>
    <xf numFmtId="0" fontId="31" fillId="31" borderId="20" xfId="0" applyFont="1" applyFill="1" applyBorder="1" applyAlignment="1">
      <alignment vertical="center" wrapText="1"/>
    </xf>
    <xf numFmtId="0" fontId="31" fillId="31" borderId="19" xfId="0" applyFont="1" applyFill="1" applyBorder="1" applyAlignment="1">
      <alignment vertical="center" wrapText="1"/>
    </xf>
    <xf numFmtId="0" fontId="31" fillId="31" borderId="12" xfId="0" applyFont="1" applyFill="1" applyBorder="1" applyAlignment="1">
      <alignment horizontal="left" vertical="center" wrapText="1"/>
    </xf>
    <xf numFmtId="0" fontId="31" fillId="31" borderId="20" xfId="0" applyFont="1" applyFill="1" applyBorder="1" applyAlignment="1">
      <alignment horizontal="left" vertical="center" wrapText="1"/>
    </xf>
    <xf numFmtId="0" fontId="31" fillId="31" borderId="19" xfId="0" applyFont="1" applyFill="1" applyBorder="1" applyAlignment="1">
      <alignment horizontal="left" vertical="center" wrapText="1"/>
    </xf>
    <xf numFmtId="0" fontId="49" fillId="0" borderId="13" xfId="43" applyFont="1" applyBorder="1" applyAlignment="1">
      <alignment horizontal="center" vertical="center"/>
    </xf>
    <xf numFmtId="0" fontId="48" fillId="29" borderId="15" xfId="0" applyFont="1" applyFill="1" applyBorder="1" applyAlignment="1">
      <alignment horizontal="center" vertical="center"/>
    </xf>
    <xf numFmtId="0" fontId="48" fillId="29" borderId="16" xfId="0" applyFont="1" applyFill="1" applyBorder="1" applyAlignment="1">
      <alignment horizontal="center" vertical="center"/>
    </xf>
    <xf numFmtId="0" fontId="48" fillId="31" borderId="22" xfId="0" applyFont="1" applyFill="1" applyBorder="1" applyAlignment="1">
      <alignment horizontal="left" vertical="center"/>
    </xf>
    <xf numFmtId="0" fontId="48" fillId="31" borderId="23" xfId="0" applyFont="1" applyFill="1" applyBorder="1" applyAlignment="1">
      <alignment horizontal="left" vertical="center"/>
    </xf>
    <xf numFmtId="0" fontId="48" fillId="31" borderId="24" xfId="0" applyFont="1" applyFill="1" applyBorder="1" applyAlignment="1">
      <alignment horizontal="left" vertical="center"/>
    </xf>
    <xf numFmtId="0" fontId="48" fillId="23" borderId="14" xfId="43" applyFont="1" applyFill="1" applyBorder="1" applyAlignment="1">
      <alignment horizontal="center" vertical="center" wrapText="1"/>
    </xf>
    <xf numFmtId="0" fontId="48" fillId="23" borderId="17" xfId="43" applyFont="1" applyFill="1" applyBorder="1" applyAlignment="1">
      <alignment horizontal="center" vertical="center" wrapText="1"/>
    </xf>
    <xf numFmtId="0" fontId="48" fillId="23" borderId="15" xfId="43" applyFont="1" applyFill="1" applyBorder="1" applyAlignment="1">
      <alignment horizontal="center" vertical="center"/>
    </xf>
    <xf numFmtId="0" fontId="49" fillId="0" borderId="15" xfId="43" applyFont="1" applyBorder="1" applyAlignment="1">
      <alignment vertical="center"/>
    </xf>
    <xf numFmtId="0" fontId="48" fillId="25" borderId="15" xfId="43" applyFont="1" applyFill="1" applyBorder="1" applyAlignment="1">
      <alignment horizontal="center" vertical="center"/>
    </xf>
    <xf numFmtId="0" fontId="49" fillId="25" borderId="15" xfId="43" applyFont="1" applyFill="1" applyBorder="1" applyAlignment="1">
      <alignment vertical="center"/>
    </xf>
    <xf numFmtId="0" fontId="48" fillId="27" borderId="15" xfId="0" applyFont="1" applyFill="1" applyBorder="1" applyAlignment="1">
      <alignment horizontal="center" vertical="center"/>
    </xf>
    <xf numFmtId="0" fontId="49" fillId="27" borderId="15" xfId="0" applyFont="1" applyFill="1" applyBorder="1" applyAlignment="1">
      <alignment vertical="center"/>
    </xf>
    <xf numFmtId="0" fontId="48" fillId="28" borderId="15" xfId="0" applyFont="1" applyFill="1" applyBorder="1" applyAlignment="1">
      <alignment horizontal="center" vertical="center"/>
    </xf>
    <xf numFmtId="0" fontId="31" fillId="39" borderId="12" xfId="0" applyFont="1" applyFill="1" applyBorder="1" applyAlignment="1">
      <alignment horizontal="left" vertical="center" wrapText="1"/>
    </xf>
    <xf numFmtId="0" fontId="31" fillId="39" borderId="20" xfId="0" applyFont="1" applyFill="1" applyBorder="1" applyAlignment="1">
      <alignment horizontal="left" vertical="center" wrapText="1"/>
    </xf>
    <xf numFmtId="0" fontId="31" fillId="39" borderId="19" xfId="0" applyFont="1" applyFill="1" applyBorder="1" applyAlignment="1">
      <alignment horizontal="left" vertical="center" wrapText="1"/>
    </xf>
    <xf numFmtId="0" fontId="39" fillId="0" borderId="13" xfId="43" applyFont="1" applyBorder="1" applyAlignment="1">
      <alignment horizontal="left" vertical="top"/>
    </xf>
    <xf numFmtId="0" fontId="38" fillId="23" borderId="14" xfId="43" applyFont="1" applyFill="1" applyBorder="1" applyAlignment="1">
      <alignment horizontal="left" vertical="top" wrapText="1"/>
    </xf>
    <xf numFmtId="0" fontId="38" fillId="23" borderId="17" xfId="43" applyFont="1" applyFill="1" applyBorder="1" applyAlignment="1">
      <alignment horizontal="left" vertical="top" wrapText="1"/>
    </xf>
    <xf numFmtId="0" fontId="38" fillId="23" borderId="15" xfId="43" applyFont="1" applyFill="1" applyBorder="1" applyAlignment="1">
      <alignment horizontal="left" vertical="top"/>
    </xf>
    <xf numFmtId="0" fontId="39" fillId="0" borderId="15" xfId="43" applyFont="1" applyBorder="1" applyAlignment="1">
      <alignment horizontal="left" vertical="top"/>
    </xf>
    <xf numFmtId="0" fontId="38" fillId="25" borderId="15" xfId="43" applyFont="1" applyFill="1" applyBorder="1" applyAlignment="1">
      <alignment horizontal="left" vertical="top"/>
    </xf>
    <xf numFmtId="0" fontId="39" fillId="25" borderId="15" xfId="43" applyFont="1" applyFill="1" applyBorder="1" applyAlignment="1">
      <alignment horizontal="left" vertical="top"/>
    </xf>
    <xf numFmtId="0" fontId="38" fillId="27" borderId="15" xfId="0" applyFont="1" applyFill="1" applyBorder="1" applyAlignment="1">
      <alignment horizontal="left" vertical="top"/>
    </xf>
    <xf numFmtId="0" fontId="39" fillId="27" borderId="15" xfId="0" applyFont="1" applyFill="1" applyBorder="1" applyAlignment="1">
      <alignment horizontal="left" vertical="top"/>
    </xf>
    <xf numFmtId="0" fontId="38" fillId="28" borderId="15" xfId="0" applyFont="1" applyFill="1" applyBorder="1" applyAlignment="1">
      <alignment horizontal="left" vertical="top"/>
    </xf>
    <xf numFmtId="0" fontId="38" fillId="29" borderId="15" xfId="0" applyFont="1" applyFill="1" applyBorder="1" applyAlignment="1">
      <alignment horizontal="left" vertical="top"/>
    </xf>
    <xf numFmtId="0" fontId="38" fillId="29" borderId="16" xfId="0" applyFont="1" applyFill="1" applyBorder="1" applyAlignment="1">
      <alignment horizontal="left" vertical="top"/>
    </xf>
    <xf numFmtId="0" fontId="38" fillId="30" borderId="12" xfId="0" applyFont="1" applyFill="1" applyBorder="1" applyAlignment="1">
      <alignment horizontal="left" vertical="top" wrapText="1"/>
    </xf>
    <xf numFmtId="0" fontId="38" fillId="30" borderId="20" xfId="0" applyFont="1" applyFill="1" applyBorder="1" applyAlignment="1">
      <alignment horizontal="left" vertical="top" wrapText="1"/>
    </xf>
    <xf numFmtId="0" fontId="38" fillId="30" borderId="19" xfId="0" applyFont="1" applyFill="1" applyBorder="1" applyAlignment="1">
      <alignment horizontal="left" vertical="top" wrapText="1"/>
    </xf>
    <xf numFmtId="0" fontId="38" fillId="39" borderId="12" xfId="0" applyFont="1" applyFill="1" applyBorder="1" applyAlignment="1">
      <alignment horizontal="left" vertical="top" wrapText="1"/>
    </xf>
    <xf numFmtId="0" fontId="38" fillId="39" borderId="20" xfId="0" applyFont="1" applyFill="1" applyBorder="1" applyAlignment="1">
      <alignment horizontal="left" vertical="top" wrapText="1"/>
    </xf>
    <xf numFmtId="0" fontId="38" fillId="39" borderId="19" xfId="0" applyFont="1" applyFill="1" applyBorder="1" applyAlignment="1">
      <alignment horizontal="left" vertical="top" wrapText="1"/>
    </xf>
    <xf numFmtId="0" fontId="38" fillId="31" borderId="12" xfId="0" applyFont="1" applyFill="1" applyBorder="1" applyAlignment="1">
      <alignment horizontal="left" vertical="top" wrapText="1"/>
    </xf>
    <xf numFmtId="0" fontId="38" fillId="31" borderId="20" xfId="0" applyFont="1" applyFill="1" applyBorder="1" applyAlignment="1">
      <alignment horizontal="left" vertical="top" wrapText="1"/>
    </xf>
    <xf numFmtId="0" fontId="38" fillId="31" borderId="19" xfId="0" applyFont="1" applyFill="1" applyBorder="1" applyAlignment="1">
      <alignment horizontal="left" vertical="top" wrapText="1"/>
    </xf>
    <xf numFmtId="0" fontId="38" fillId="31" borderId="12" xfId="0" applyFont="1" applyFill="1" applyBorder="1" applyAlignment="1">
      <alignment horizontal="left" vertical="top"/>
    </xf>
    <xf numFmtId="0" fontId="38" fillId="31" borderId="20" xfId="0" applyFont="1" applyFill="1" applyBorder="1" applyAlignment="1">
      <alignment horizontal="left" vertical="top"/>
    </xf>
    <xf numFmtId="0" fontId="38" fillId="31" borderId="19" xfId="0" applyFont="1" applyFill="1" applyBorder="1" applyAlignment="1">
      <alignment horizontal="left" vertical="top"/>
    </xf>
    <xf numFmtId="0" fontId="39" fillId="0" borderId="0" xfId="43" applyFont="1" applyAlignment="1">
      <alignment horizontal="left" vertical="top" wrapText="1"/>
    </xf>
    <xf numFmtId="164" fontId="26" fillId="0" borderId="0" xfId="51" applyNumberFormat="1" applyFont="1" applyFill="1" applyBorder="1" applyAlignment="1">
      <alignment vertical="top" shrinkToFit="1"/>
    </xf>
    <xf numFmtId="164" fontId="26" fillId="0" borderId="0" xfId="51" applyNumberFormat="1" applyFont="1" applyFill="1" applyBorder="1" applyAlignment="1">
      <alignment horizontal="left" vertical="center" shrinkToFit="1"/>
    </xf>
    <xf numFmtId="164" fontId="27" fillId="0" borderId="0" xfId="51" applyNumberFormat="1" applyFont="1" applyFill="1" applyBorder="1" applyAlignment="1">
      <alignment vertical="top" shrinkToFit="1"/>
    </xf>
    <xf numFmtId="164" fontId="27" fillId="0" borderId="0" xfId="51" applyNumberFormat="1" applyFont="1" applyFill="1" applyBorder="1" applyAlignment="1">
      <alignment horizontal="left" vertical="center" shrinkToFit="1"/>
    </xf>
    <xf numFmtId="0" fontId="28" fillId="0" borderId="10" xfId="43" applyFont="1" applyBorder="1" applyAlignment="1">
      <alignment horizontal="center" vertical="center" wrapText="1"/>
    </xf>
    <xf numFmtId="0" fontId="28" fillId="0" borderId="10" xfId="0" applyFont="1" applyBorder="1" applyAlignment="1">
      <alignment horizontal="left" vertical="center" wrapText="1"/>
    </xf>
    <xf numFmtId="0" fontId="28" fillId="0" borderId="10" xfId="0" applyFont="1" applyBorder="1" applyAlignment="1">
      <alignment horizontal="left" vertical="top" wrapText="1"/>
    </xf>
    <xf numFmtId="0" fontId="5" fillId="0" borderId="12" xfId="0" applyFont="1" applyBorder="1" applyAlignment="1">
      <alignment horizontal="center" vertical="top" wrapText="1"/>
    </xf>
    <xf numFmtId="0" fontId="5" fillId="0" borderId="20" xfId="0" applyFont="1" applyBorder="1" applyAlignment="1">
      <alignment horizontal="center" vertical="top" wrapText="1"/>
    </xf>
    <xf numFmtId="0" fontId="5" fillId="0" borderId="19" xfId="0" applyFont="1" applyBorder="1" applyAlignment="1">
      <alignment horizontal="center" vertical="top" wrapText="1"/>
    </xf>
    <xf numFmtId="0" fontId="28" fillId="0" borderId="10" xfId="43" applyFont="1" applyBorder="1" applyAlignment="1">
      <alignment horizontal="center"/>
    </xf>
    <xf numFmtId="0" fontId="5" fillId="0" borderId="10" xfId="43" applyFont="1" applyBorder="1"/>
    <xf numFmtId="0" fontId="2" fillId="0" borderId="10" xfId="0" applyFont="1" applyBorder="1" applyAlignment="1">
      <alignment horizontal="left" vertical="center" wrapText="1"/>
    </xf>
    <xf numFmtId="0" fontId="5" fillId="0" borderId="10" xfId="0" applyFont="1" applyBorder="1" applyAlignment="1">
      <alignment horizontal="left" vertical="center" wrapText="1"/>
    </xf>
    <xf numFmtId="0" fontId="28" fillId="0" borderId="12" xfId="0" applyFont="1" applyBorder="1" applyAlignment="1">
      <alignment horizontal="left" vertical="top" wrapText="1"/>
    </xf>
    <xf numFmtId="0" fontId="28" fillId="0" borderId="20" xfId="0" applyFont="1" applyBorder="1" applyAlignment="1">
      <alignment horizontal="left" vertical="top" wrapText="1"/>
    </xf>
    <xf numFmtId="0" fontId="28" fillId="0" borderId="19" xfId="0" applyFont="1" applyBorder="1" applyAlignment="1">
      <alignment horizontal="left" vertical="top" wrapText="1"/>
    </xf>
    <xf numFmtId="0" fontId="34" fillId="0" borderId="10" xfId="0" applyFont="1" applyBorder="1" applyAlignment="1">
      <alignment horizontal="left" vertical="top" wrapText="1"/>
    </xf>
    <xf numFmtId="0" fontId="28" fillId="0" borderId="12" xfId="0" applyFont="1" applyBorder="1" applyAlignment="1">
      <alignment horizontal="center" vertical="top"/>
    </xf>
    <xf numFmtId="0" fontId="28" fillId="0" borderId="20" xfId="0" applyFont="1" applyBorder="1" applyAlignment="1">
      <alignment horizontal="center" vertical="top"/>
    </xf>
    <xf numFmtId="0" fontId="28" fillId="0" borderId="19" xfId="0" applyFont="1" applyBorder="1" applyAlignment="1">
      <alignment horizontal="center" vertical="top"/>
    </xf>
    <xf numFmtId="164" fontId="26" fillId="0" borderId="0" xfId="51" applyNumberFormat="1" applyFont="1" applyFill="1" applyBorder="1" applyAlignment="1">
      <alignment vertical="center" shrinkToFit="1"/>
    </xf>
    <xf numFmtId="164" fontId="56" fillId="0" borderId="0" xfId="44" applyNumberFormat="1" applyFont="1" applyFill="1" applyBorder="1" applyAlignment="1">
      <alignment vertical="center" shrinkToFit="1"/>
    </xf>
    <xf numFmtId="164" fontId="7" fillId="26" borderId="0" xfId="44" applyNumberFormat="1" applyFont="1" applyFill="1" applyBorder="1" applyAlignment="1">
      <alignment horizontal="right" shrinkToFit="1"/>
    </xf>
    <xf numFmtId="164" fontId="7" fillId="0" borderId="0" xfId="44" applyNumberFormat="1" applyFont="1" applyFill="1" applyBorder="1" applyAlignment="1">
      <alignment horizontal="left" vertical="center" shrinkToFit="1"/>
    </xf>
    <xf numFmtId="0" fontId="7" fillId="0" borderId="0" xfId="0" applyFont="1" applyBorder="1" applyAlignment="1">
      <alignment shrinkToFit="1"/>
    </xf>
    <xf numFmtId="164" fontId="55" fillId="24" borderId="10" xfId="44" applyNumberFormat="1" applyFont="1" applyFill="1" applyBorder="1" applyAlignment="1">
      <alignment horizontal="center" vertical="center" shrinkToFit="1"/>
    </xf>
    <xf numFmtId="164" fontId="55" fillId="24" borderId="10" xfId="44" applyNumberFormat="1" applyFont="1" applyFill="1" applyBorder="1" applyAlignment="1">
      <alignment horizontal="left" vertical="center" shrinkToFit="1"/>
    </xf>
    <xf numFmtId="164" fontId="55" fillId="0" borderId="0" xfId="44" applyNumberFormat="1" applyFont="1" applyFill="1" applyBorder="1" applyAlignment="1">
      <alignment horizontal="left" vertical="center" shrinkToFit="1"/>
    </xf>
    <xf numFmtId="164" fontId="56" fillId="0" borderId="0" xfId="44" applyNumberFormat="1" applyFont="1" applyFill="1" applyBorder="1" applyAlignment="1">
      <alignment horizontal="center" vertical="center" shrinkToFit="1"/>
    </xf>
    <xf numFmtId="164" fontId="55" fillId="0" borderId="0" xfId="44" applyNumberFormat="1" applyFont="1" applyFill="1" applyBorder="1" applyAlignment="1">
      <alignment vertical="center" shrinkToFit="1"/>
    </xf>
    <xf numFmtId="164" fontId="7" fillId="0" borderId="0" xfId="44" applyNumberFormat="1" applyFont="1" applyFill="1" applyBorder="1" applyAlignment="1">
      <alignment horizontal="right" vertical="center" shrinkToFit="1"/>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4"/>
    <cellStyle name="Comma 3" xfId="51"/>
    <cellStyle name="Comma 4 2" xfId="48"/>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10" xfId="43"/>
    <cellStyle name="Normal 2" xfId="37"/>
    <cellStyle name="Normal 2 2" xfId="49"/>
    <cellStyle name="Normal 3" xfId="46"/>
    <cellStyle name="Note" xfId="38" builtinId="10" customBuiltin="1"/>
    <cellStyle name="Output" xfId="39" builtinId="21" customBuiltin="1"/>
    <cellStyle name="Percent" xfId="47" builtinId="5"/>
    <cellStyle name="Percent 2" xfId="45"/>
    <cellStyle name="Percent 2 2" xfId="50"/>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C9C2FE"/>
      <color rgb="FF9081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20and%20Settings\koli\Local%20Settings\Temporary%20Internet%20Files\OLK78\00%20-%20WaterAid%20Bangladesh\Urban%20POs%20Budget%20Y%201\Budget%20Y1%20-%20Approved\WA%20REPORT\WAB%20PSF%202001%20-%2001111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sheper\c\Documents%20and%20Settings\wabpd\Local%20Settings\Temporary%20Internet%20Files\OLK29\VERC%20sPP%20vsn3%20030629\program%20files\qualcomm\eudora%20mail\attach\WAB%20PSF%202001%20-%200111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Documents%20and%20Settings\wabpd\Local%20Settings\Temporary%20Internet%20Files\OLK29\VERC%20sPP%20vsn3%20030629\program%20files\qualcomm\eudora%20mail\attach\WAB%20PSF%202001%20-%200111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ocuments%20and%20Settings\wabpd\Local%20Settings\Temporary%20Internet%20Files\OLK29\VERC%20sPP%20vsn3%20030629\program%20files\qualcomm\eudora%20mail\attach\WAB%20PSF%202001%20-%200111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b\000-Collaboration-Work-Files\Documents%20and%20Settings\wabpd\Local%20Settings\Temporary%20Internet%20Files\OLK29\VERC%20sPP%20vsn3%20030629\program%20files\qualcomm\eudora%20mail\attach\WAB%20PSF%202001%20-%200111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esktop/CREA/CREA_Budget%20Guideli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 Rural"/>
      <sheetName val="Sheet 1 - Urban"/>
      <sheetName val="Sheet 1"/>
      <sheetName val="Sheet 2"/>
      <sheetName val="Sheet 2 - Rural"/>
      <sheetName val="Sheet 2 - Urban"/>
      <sheetName val="Sheet 3"/>
      <sheetName val="Sheet 3 (2)"/>
      <sheetName val="Sheet 3 (3)"/>
      <sheetName val="Sheet 4"/>
      <sheetName val="O-Bens"/>
      <sheetName val="Cost Code-Taka-BUDGET-S2"/>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 Rural"/>
      <sheetName val="Sheet 1 - Urban"/>
      <sheetName val="Sheet 1"/>
      <sheetName val="Sheet 2"/>
      <sheetName val="Sheet 2 - Rural"/>
      <sheetName val="Sheet 2 - Urban"/>
      <sheetName val="Sheet 3"/>
      <sheetName val="Sheet 3 (2)"/>
      <sheetName val="Sheet 3 (3)"/>
      <sheetName val="Sheet 4"/>
      <sheetName val="O-Bens"/>
      <sheetName val="Cost Code-Taka-BUDGET-S2"/>
      <sheetName val="Guide"/>
      <sheetName val="New SUN Codes"/>
      <sheetName val="Inputs"/>
      <sheetName val="Detail"/>
      <sheetName val="Summary"/>
      <sheetName val="Summary GBP"/>
      <sheetName val="Export1"/>
      <sheetName val="ExpGBP1"/>
      <sheetName val="Export2"/>
      <sheetName val="ExpGBP2"/>
      <sheetName val="Export3"/>
      <sheetName val="Calcs"/>
      <sheetName val="Lists and lookups"/>
      <sheetName val="1. Detail Budget"/>
      <sheetName val="2. Summary Budget"/>
      <sheetName val="3. Budget Note"/>
      <sheetName val="4. Statement of Salary"/>
      <sheetName val="5. Guideline "/>
      <sheetName val="6. Cost Codes"/>
      <sheetName val="total project"/>
      <sheetName val="CTYA"/>
      <sheetName val="YDO"/>
      <sheetName val="CHEP"/>
      <sheetName val="LUFAID"/>
      <sheetName val="Grant info sheet"/>
      <sheetName val="ASDF"/>
      <sheetName val="LF"/>
      <sheetName val="Thandizani"/>
      <sheetName val="ZINGO"/>
      <sheetName val="SAT"/>
      <sheetName val="CYA"/>
      <sheetName val="KCDF"/>
      <sheetName val="APC"/>
      <sheetName val="Exchange Rates"/>
      <sheetName val="QB File"/>
      <sheetName val="Sheet6"/>
      <sheetName val="Accrual Report"/>
      <sheetName val="Accrual"/>
      <sheetName val="EOC Nov"/>
      <sheetName val="Projection"/>
      <sheetName val="Summary Standard Grants"/>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 Rural"/>
      <sheetName val="Sheet 1 - Urban"/>
      <sheetName val="Sheet 1"/>
      <sheetName val="Sheet 2"/>
      <sheetName val="Sheet 2 - Rural"/>
      <sheetName val="Sheet 2 - Urban"/>
      <sheetName val="Sheet 3"/>
      <sheetName val="Sheet 3 (2)"/>
      <sheetName val="Sheet 3 (3)"/>
      <sheetName val="Sheet 4"/>
      <sheetName val="O-Ben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 Rural"/>
      <sheetName val="Sheet 1 - Urban"/>
      <sheetName val="Sheet 1"/>
      <sheetName val="Sheet 2"/>
      <sheetName val="Sheet 2 - Rural"/>
      <sheetName val="Sheet 2 - Urban"/>
      <sheetName val="Sheet 3"/>
      <sheetName val="Sheet 3 (2)"/>
      <sheetName val="Sheet 3 (3)"/>
      <sheetName val="Sheet 4"/>
      <sheetName val="O-Bens"/>
      <sheetName val="Sheet 1-Detail budget"/>
      <sheetName val="Sheet 2-Summary budget "/>
      <sheetName val="Sheet 4 -Budget &amp; Beneficiar"/>
      <sheetName val="Anx 3 - Multi year budget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 Rural"/>
      <sheetName val="Sheet 1 - Urban"/>
      <sheetName val="Sheet 1"/>
      <sheetName val="Sheet 2"/>
      <sheetName val="Sheet 2 - Rural"/>
      <sheetName val="Sheet 2 - Urban"/>
      <sheetName val="Sheet 3"/>
      <sheetName val="Sheet 3 (2)"/>
      <sheetName val="Sheet 3 (3)"/>
      <sheetName val="Sheet 4"/>
      <sheetName val="O-Ben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 Rural"/>
      <sheetName val="Sheet 1 - Urban"/>
      <sheetName val="Sheet 1"/>
      <sheetName val="Sheet 2"/>
      <sheetName val="Sheet 2 - Rural"/>
      <sheetName val="Sheet 2 - Urban"/>
      <sheetName val="Sheet 3"/>
      <sheetName val="Sheet 3 (2)"/>
      <sheetName val="Sheet 3 (3)"/>
      <sheetName val="Sheet 4"/>
      <sheetName val="O-Ben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_MJF Contribution"/>
      <sheetName val="Gender Budget"/>
      <sheetName val="Organization Contribution"/>
      <sheetName val="Budget Guideline"/>
    </sheetNames>
    <sheetDataSet>
      <sheetData sheetId="0">
        <row r="17">
          <cell r="B17" t="str">
            <v xml:space="preserve">Salaries &amp; Benefits </v>
          </cell>
        </row>
        <row r="43">
          <cell r="X43">
            <v>0</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zoomScaleNormal="100" workbookViewId="0">
      <selection activeCell="C23" sqref="C23"/>
    </sheetView>
  </sheetViews>
  <sheetFormatPr defaultRowHeight="12.75"/>
  <cols>
    <col min="1" max="1" width="9.140625" style="305" customWidth="1"/>
    <col min="2" max="2" width="26.42578125" style="306" customWidth="1"/>
    <col min="3" max="3" width="79.42578125" style="306" customWidth="1"/>
    <col min="4" max="4" width="20.7109375" style="309" customWidth="1"/>
    <col min="5" max="5" width="19.85546875" style="309" customWidth="1"/>
    <col min="6" max="256" width="9.140625" style="309"/>
    <col min="257" max="257" width="6.85546875" style="309" customWidth="1"/>
    <col min="258" max="258" width="26.42578125" style="309" customWidth="1"/>
    <col min="259" max="259" width="79.42578125" style="309" customWidth="1"/>
    <col min="260" max="260" width="20.7109375" style="309" customWidth="1"/>
    <col min="261" max="261" width="19.85546875" style="309" customWidth="1"/>
    <col min="262" max="512" width="9.140625" style="309"/>
    <col min="513" max="513" width="6.85546875" style="309" customWidth="1"/>
    <col min="514" max="514" width="26.42578125" style="309" customWidth="1"/>
    <col min="515" max="515" width="79.42578125" style="309" customWidth="1"/>
    <col min="516" max="516" width="20.7109375" style="309" customWidth="1"/>
    <col min="517" max="517" width="19.85546875" style="309" customWidth="1"/>
    <col min="518" max="768" width="9.140625" style="309"/>
    <col min="769" max="769" width="6.85546875" style="309" customWidth="1"/>
    <col min="770" max="770" width="26.42578125" style="309" customWidth="1"/>
    <col min="771" max="771" width="79.42578125" style="309" customWidth="1"/>
    <col min="772" max="772" width="20.7109375" style="309" customWidth="1"/>
    <col min="773" max="773" width="19.85546875" style="309" customWidth="1"/>
    <col min="774" max="1024" width="9.140625" style="309"/>
    <col min="1025" max="1025" width="6.85546875" style="309" customWidth="1"/>
    <col min="1026" max="1026" width="26.42578125" style="309" customWidth="1"/>
    <col min="1027" max="1027" width="79.42578125" style="309" customWidth="1"/>
    <col min="1028" max="1028" width="20.7109375" style="309" customWidth="1"/>
    <col min="1029" max="1029" width="19.85546875" style="309" customWidth="1"/>
    <col min="1030" max="1280" width="9.140625" style="309"/>
    <col min="1281" max="1281" width="6.85546875" style="309" customWidth="1"/>
    <col min="1282" max="1282" width="26.42578125" style="309" customWidth="1"/>
    <col min="1283" max="1283" width="79.42578125" style="309" customWidth="1"/>
    <col min="1284" max="1284" width="20.7109375" style="309" customWidth="1"/>
    <col min="1285" max="1285" width="19.85546875" style="309" customWidth="1"/>
    <col min="1286" max="1536" width="9.140625" style="309"/>
    <col min="1537" max="1537" width="6.85546875" style="309" customWidth="1"/>
    <col min="1538" max="1538" width="26.42578125" style="309" customWidth="1"/>
    <col min="1539" max="1539" width="79.42578125" style="309" customWidth="1"/>
    <col min="1540" max="1540" width="20.7109375" style="309" customWidth="1"/>
    <col min="1541" max="1541" width="19.85546875" style="309" customWidth="1"/>
    <col min="1542" max="1792" width="9.140625" style="309"/>
    <col min="1793" max="1793" width="6.85546875" style="309" customWidth="1"/>
    <col min="1794" max="1794" width="26.42578125" style="309" customWidth="1"/>
    <col min="1795" max="1795" width="79.42578125" style="309" customWidth="1"/>
    <col min="1796" max="1796" width="20.7109375" style="309" customWidth="1"/>
    <col min="1797" max="1797" width="19.85546875" style="309" customWidth="1"/>
    <col min="1798" max="2048" width="9.140625" style="309"/>
    <col min="2049" max="2049" width="6.85546875" style="309" customWidth="1"/>
    <col min="2050" max="2050" width="26.42578125" style="309" customWidth="1"/>
    <col min="2051" max="2051" width="79.42578125" style="309" customWidth="1"/>
    <col min="2052" max="2052" width="20.7109375" style="309" customWidth="1"/>
    <col min="2053" max="2053" width="19.85546875" style="309" customWidth="1"/>
    <col min="2054" max="2304" width="9.140625" style="309"/>
    <col min="2305" max="2305" width="6.85546875" style="309" customWidth="1"/>
    <col min="2306" max="2306" width="26.42578125" style="309" customWidth="1"/>
    <col min="2307" max="2307" width="79.42578125" style="309" customWidth="1"/>
    <col min="2308" max="2308" width="20.7109375" style="309" customWidth="1"/>
    <col min="2309" max="2309" width="19.85546875" style="309" customWidth="1"/>
    <col min="2310" max="2560" width="9.140625" style="309"/>
    <col min="2561" max="2561" width="6.85546875" style="309" customWidth="1"/>
    <col min="2562" max="2562" width="26.42578125" style="309" customWidth="1"/>
    <col min="2563" max="2563" width="79.42578125" style="309" customWidth="1"/>
    <col min="2564" max="2564" width="20.7109375" style="309" customWidth="1"/>
    <col min="2565" max="2565" width="19.85546875" style="309" customWidth="1"/>
    <col min="2566" max="2816" width="9.140625" style="309"/>
    <col min="2817" max="2817" width="6.85546875" style="309" customWidth="1"/>
    <col min="2818" max="2818" width="26.42578125" style="309" customWidth="1"/>
    <col min="2819" max="2819" width="79.42578125" style="309" customWidth="1"/>
    <col min="2820" max="2820" width="20.7109375" style="309" customWidth="1"/>
    <col min="2821" max="2821" width="19.85546875" style="309" customWidth="1"/>
    <col min="2822" max="3072" width="9.140625" style="309"/>
    <col min="3073" max="3073" width="6.85546875" style="309" customWidth="1"/>
    <col min="3074" max="3074" width="26.42578125" style="309" customWidth="1"/>
    <col min="3075" max="3075" width="79.42578125" style="309" customWidth="1"/>
    <col min="3076" max="3076" width="20.7109375" style="309" customWidth="1"/>
    <col min="3077" max="3077" width="19.85546875" style="309" customWidth="1"/>
    <col min="3078" max="3328" width="9.140625" style="309"/>
    <col min="3329" max="3329" width="6.85546875" style="309" customWidth="1"/>
    <col min="3330" max="3330" width="26.42578125" style="309" customWidth="1"/>
    <col min="3331" max="3331" width="79.42578125" style="309" customWidth="1"/>
    <col min="3332" max="3332" width="20.7109375" style="309" customWidth="1"/>
    <col min="3333" max="3333" width="19.85546875" style="309" customWidth="1"/>
    <col min="3334" max="3584" width="9.140625" style="309"/>
    <col min="3585" max="3585" width="6.85546875" style="309" customWidth="1"/>
    <col min="3586" max="3586" width="26.42578125" style="309" customWidth="1"/>
    <col min="3587" max="3587" width="79.42578125" style="309" customWidth="1"/>
    <col min="3588" max="3588" width="20.7109375" style="309" customWidth="1"/>
    <col min="3589" max="3589" width="19.85546875" style="309" customWidth="1"/>
    <col min="3590" max="3840" width="9.140625" style="309"/>
    <col min="3841" max="3841" width="6.85546875" style="309" customWidth="1"/>
    <col min="3842" max="3842" width="26.42578125" style="309" customWidth="1"/>
    <col min="3843" max="3843" width="79.42578125" style="309" customWidth="1"/>
    <col min="3844" max="3844" width="20.7109375" style="309" customWidth="1"/>
    <col min="3845" max="3845" width="19.85546875" style="309" customWidth="1"/>
    <col min="3846" max="4096" width="9.140625" style="309"/>
    <col min="4097" max="4097" width="6.85546875" style="309" customWidth="1"/>
    <col min="4098" max="4098" width="26.42578125" style="309" customWidth="1"/>
    <col min="4099" max="4099" width="79.42578125" style="309" customWidth="1"/>
    <col min="4100" max="4100" width="20.7109375" style="309" customWidth="1"/>
    <col min="4101" max="4101" width="19.85546875" style="309" customWidth="1"/>
    <col min="4102" max="4352" width="9.140625" style="309"/>
    <col min="4353" max="4353" width="6.85546875" style="309" customWidth="1"/>
    <col min="4354" max="4354" width="26.42578125" style="309" customWidth="1"/>
    <col min="4355" max="4355" width="79.42578125" style="309" customWidth="1"/>
    <col min="4356" max="4356" width="20.7109375" style="309" customWidth="1"/>
    <col min="4357" max="4357" width="19.85546875" style="309" customWidth="1"/>
    <col min="4358" max="4608" width="9.140625" style="309"/>
    <col min="4609" max="4609" width="6.85546875" style="309" customWidth="1"/>
    <col min="4610" max="4610" width="26.42578125" style="309" customWidth="1"/>
    <col min="4611" max="4611" width="79.42578125" style="309" customWidth="1"/>
    <col min="4612" max="4612" width="20.7109375" style="309" customWidth="1"/>
    <col min="4613" max="4613" width="19.85546875" style="309" customWidth="1"/>
    <col min="4614" max="4864" width="9.140625" style="309"/>
    <col min="4865" max="4865" width="6.85546875" style="309" customWidth="1"/>
    <col min="4866" max="4866" width="26.42578125" style="309" customWidth="1"/>
    <col min="4867" max="4867" width="79.42578125" style="309" customWidth="1"/>
    <col min="4868" max="4868" width="20.7109375" style="309" customWidth="1"/>
    <col min="4869" max="4869" width="19.85546875" style="309" customWidth="1"/>
    <col min="4870" max="5120" width="9.140625" style="309"/>
    <col min="5121" max="5121" width="6.85546875" style="309" customWidth="1"/>
    <col min="5122" max="5122" width="26.42578125" style="309" customWidth="1"/>
    <col min="5123" max="5123" width="79.42578125" style="309" customWidth="1"/>
    <col min="5124" max="5124" width="20.7109375" style="309" customWidth="1"/>
    <col min="5125" max="5125" width="19.85546875" style="309" customWidth="1"/>
    <col min="5126" max="5376" width="9.140625" style="309"/>
    <col min="5377" max="5377" width="6.85546875" style="309" customWidth="1"/>
    <col min="5378" max="5378" width="26.42578125" style="309" customWidth="1"/>
    <col min="5379" max="5379" width="79.42578125" style="309" customWidth="1"/>
    <col min="5380" max="5380" width="20.7109375" style="309" customWidth="1"/>
    <col min="5381" max="5381" width="19.85546875" style="309" customWidth="1"/>
    <col min="5382" max="5632" width="9.140625" style="309"/>
    <col min="5633" max="5633" width="6.85546875" style="309" customWidth="1"/>
    <col min="5634" max="5634" width="26.42578125" style="309" customWidth="1"/>
    <col min="5635" max="5635" width="79.42578125" style="309" customWidth="1"/>
    <col min="5636" max="5636" width="20.7109375" style="309" customWidth="1"/>
    <col min="5637" max="5637" width="19.85546875" style="309" customWidth="1"/>
    <col min="5638" max="5888" width="9.140625" style="309"/>
    <col min="5889" max="5889" width="6.85546875" style="309" customWidth="1"/>
    <col min="5890" max="5890" width="26.42578125" style="309" customWidth="1"/>
    <col min="5891" max="5891" width="79.42578125" style="309" customWidth="1"/>
    <col min="5892" max="5892" width="20.7109375" style="309" customWidth="1"/>
    <col min="5893" max="5893" width="19.85546875" style="309" customWidth="1"/>
    <col min="5894" max="6144" width="9.140625" style="309"/>
    <col min="6145" max="6145" width="6.85546875" style="309" customWidth="1"/>
    <col min="6146" max="6146" width="26.42578125" style="309" customWidth="1"/>
    <col min="6147" max="6147" width="79.42578125" style="309" customWidth="1"/>
    <col min="6148" max="6148" width="20.7109375" style="309" customWidth="1"/>
    <col min="6149" max="6149" width="19.85546875" style="309" customWidth="1"/>
    <col min="6150" max="6400" width="9.140625" style="309"/>
    <col min="6401" max="6401" width="6.85546875" style="309" customWidth="1"/>
    <col min="6402" max="6402" width="26.42578125" style="309" customWidth="1"/>
    <col min="6403" max="6403" width="79.42578125" style="309" customWidth="1"/>
    <col min="6404" max="6404" width="20.7109375" style="309" customWidth="1"/>
    <col min="6405" max="6405" width="19.85546875" style="309" customWidth="1"/>
    <col min="6406" max="6656" width="9.140625" style="309"/>
    <col min="6657" max="6657" width="6.85546875" style="309" customWidth="1"/>
    <col min="6658" max="6658" width="26.42578125" style="309" customWidth="1"/>
    <col min="6659" max="6659" width="79.42578125" style="309" customWidth="1"/>
    <col min="6660" max="6660" width="20.7109375" style="309" customWidth="1"/>
    <col min="6661" max="6661" width="19.85546875" style="309" customWidth="1"/>
    <col min="6662" max="6912" width="9.140625" style="309"/>
    <col min="6913" max="6913" width="6.85546875" style="309" customWidth="1"/>
    <col min="6914" max="6914" width="26.42578125" style="309" customWidth="1"/>
    <col min="6915" max="6915" width="79.42578125" style="309" customWidth="1"/>
    <col min="6916" max="6916" width="20.7109375" style="309" customWidth="1"/>
    <col min="6917" max="6917" width="19.85546875" style="309" customWidth="1"/>
    <col min="6918" max="7168" width="9.140625" style="309"/>
    <col min="7169" max="7169" width="6.85546875" style="309" customWidth="1"/>
    <col min="7170" max="7170" width="26.42578125" style="309" customWidth="1"/>
    <col min="7171" max="7171" width="79.42578125" style="309" customWidth="1"/>
    <col min="7172" max="7172" width="20.7109375" style="309" customWidth="1"/>
    <col min="7173" max="7173" width="19.85546875" style="309" customWidth="1"/>
    <col min="7174" max="7424" width="9.140625" style="309"/>
    <col min="7425" max="7425" width="6.85546875" style="309" customWidth="1"/>
    <col min="7426" max="7426" width="26.42578125" style="309" customWidth="1"/>
    <col min="7427" max="7427" width="79.42578125" style="309" customWidth="1"/>
    <col min="7428" max="7428" width="20.7109375" style="309" customWidth="1"/>
    <col min="7429" max="7429" width="19.85546875" style="309" customWidth="1"/>
    <col min="7430" max="7680" width="9.140625" style="309"/>
    <col min="7681" max="7681" width="6.85546875" style="309" customWidth="1"/>
    <col min="7682" max="7682" width="26.42578125" style="309" customWidth="1"/>
    <col min="7683" max="7683" width="79.42578125" style="309" customWidth="1"/>
    <col min="7684" max="7684" width="20.7109375" style="309" customWidth="1"/>
    <col min="7685" max="7685" width="19.85546875" style="309" customWidth="1"/>
    <col min="7686" max="7936" width="9.140625" style="309"/>
    <col min="7937" max="7937" width="6.85546875" style="309" customWidth="1"/>
    <col min="7938" max="7938" width="26.42578125" style="309" customWidth="1"/>
    <col min="7939" max="7939" width="79.42578125" style="309" customWidth="1"/>
    <col min="7940" max="7940" width="20.7109375" style="309" customWidth="1"/>
    <col min="7941" max="7941" width="19.85546875" style="309" customWidth="1"/>
    <col min="7942" max="8192" width="9.140625" style="309"/>
    <col min="8193" max="8193" width="6.85546875" style="309" customWidth="1"/>
    <col min="8194" max="8194" width="26.42578125" style="309" customWidth="1"/>
    <col min="8195" max="8195" width="79.42578125" style="309" customWidth="1"/>
    <col min="8196" max="8196" width="20.7109375" style="309" customWidth="1"/>
    <col min="8197" max="8197" width="19.85546875" style="309" customWidth="1"/>
    <col min="8198" max="8448" width="9.140625" style="309"/>
    <col min="8449" max="8449" width="6.85546875" style="309" customWidth="1"/>
    <col min="8450" max="8450" width="26.42578125" style="309" customWidth="1"/>
    <col min="8451" max="8451" width="79.42578125" style="309" customWidth="1"/>
    <col min="8452" max="8452" width="20.7109375" style="309" customWidth="1"/>
    <col min="8453" max="8453" width="19.85546875" style="309" customWidth="1"/>
    <col min="8454" max="8704" width="9.140625" style="309"/>
    <col min="8705" max="8705" width="6.85546875" style="309" customWidth="1"/>
    <col min="8706" max="8706" width="26.42578125" style="309" customWidth="1"/>
    <col min="8707" max="8707" width="79.42578125" style="309" customWidth="1"/>
    <col min="8708" max="8708" width="20.7109375" style="309" customWidth="1"/>
    <col min="8709" max="8709" width="19.85546875" style="309" customWidth="1"/>
    <col min="8710" max="8960" width="9.140625" style="309"/>
    <col min="8961" max="8961" width="6.85546875" style="309" customWidth="1"/>
    <col min="8962" max="8962" width="26.42578125" style="309" customWidth="1"/>
    <col min="8963" max="8963" width="79.42578125" style="309" customWidth="1"/>
    <col min="8964" max="8964" width="20.7109375" style="309" customWidth="1"/>
    <col min="8965" max="8965" width="19.85546875" style="309" customWidth="1"/>
    <col min="8966" max="9216" width="9.140625" style="309"/>
    <col min="9217" max="9217" width="6.85546875" style="309" customWidth="1"/>
    <col min="9218" max="9218" width="26.42578125" style="309" customWidth="1"/>
    <col min="9219" max="9219" width="79.42578125" style="309" customWidth="1"/>
    <col min="9220" max="9220" width="20.7109375" style="309" customWidth="1"/>
    <col min="9221" max="9221" width="19.85546875" style="309" customWidth="1"/>
    <col min="9222" max="9472" width="9.140625" style="309"/>
    <col min="9473" max="9473" width="6.85546875" style="309" customWidth="1"/>
    <col min="9474" max="9474" width="26.42578125" style="309" customWidth="1"/>
    <col min="9475" max="9475" width="79.42578125" style="309" customWidth="1"/>
    <col min="9476" max="9476" width="20.7109375" style="309" customWidth="1"/>
    <col min="9477" max="9477" width="19.85546875" style="309" customWidth="1"/>
    <col min="9478" max="9728" width="9.140625" style="309"/>
    <col min="9729" max="9729" width="6.85546875" style="309" customWidth="1"/>
    <col min="9730" max="9730" width="26.42578125" style="309" customWidth="1"/>
    <col min="9731" max="9731" width="79.42578125" style="309" customWidth="1"/>
    <col min="9732" max="9732" width="20.7109375" style="309" customWidth="1"/>
    <col min="9733" max="9733" width="19.85546875" style="309" customWidth="1"/>
    <col min="9734" max="9984" width="9.140625" style="309"/>
    <col min="9985" max="9985" width="6.85546875" style="309" customWidth="1"/>
    <col min="9986" max="9986" width="26.42578125" style="309" customWidth="1"/>
    <col min="9987" max="9987" width="79.42578125" style="309" customWidth="1"/>
    <col min="9988" max="9988" width="20.7109375" style="309" customWidth="1"/>
    <col min="9989" max="9989" width="19.85546875" style="309" customWidth="1"/>
    <col min="9990" max="10240" width="9.140625" style="309"/>
    <col min="10241" max="10241" width="6.85546875" style="309" customWidth="1"/>
    <col min="10242" max="10242" width="26.42578125" style="309" customWidth="1"/>
    <col min="10243" max="10243" width="79.42578125" style="309" customWidth="1"/>
    <col min="10244" max="10244" width="20.7109375" style="309" customWidth="1"/>
    <col min="10245" max="10245" width="19.85546875" style="309" customWidth="1"/>
    <col min="10246" max="10496" width="9.140625" style="309"/>
    <col min="10497" max="10497" width="6.85546875" style="309" customWidth="1"/>
    <col min="10498" max="10498" width="26.42578125" style="309" customWidth="1"/>
    <col min="10499" max="10499" width="79.42578125" style="309" customWidth="1"/>
    <col min="10500" max="10500" width="20.7109375" style="309" customWidth="1"/>
    <col min="10501" max="10501" width="19.85546875" style="309" customWidth="1"/>
    <col min="10502" max="10752" width="9.140625" style="309"/>
    <col min="10753" max="10753" width="6.85546875" style="309" customWidth="1"/>
    <col min="10754" max="10754" width="26.42578125" style="309" customWidth="1"/>
    <col min="10755" max="10755" width="79.42578125" style="309" customWidth="1"/>
    <col min="10756" max="10756" width="20.7109375" style="309" customWidth="1"/>
    <col min="10757" max="10757" width="19.85546875" style="309" customWidth="1"/>
    <col min="10758" max="11008" width="9.140625" style="309"/>
    <col min="11009" max="11009" width="6.85546875" style="309" customWidth="1"/>
    <col min="11010" max="11010" width="26.42578125" style="309" customWidth="1"/>
    <col min="11011" max="11011" width="79.42578125" style="309" customWidth="1"/>
    <col min="11012" max="11012" width="20.7109375" style="309" customWidth="1"/>
    <col min="11013" max="11013" width="19.85546875" style="309" customWidth="1"/>
    <col min="11014" max="11264" width="9.140625" style="309"/>
    <col min="11265" max="11265" width="6.85546875" style="309" customWidth="1"/>
    <col min="11266" max="11266" width="26.42578125" style="309" customWidth="1"/>
    <col min="11267" max="11267" width="79.42578125" style="309" customWidth="1"/>
    <col min="11268" max="11268" width="20.7109375" style="309" customWidth="1"/>
    <col min="11269" max="11269" width="19.85546875" style="309" customWidth="1"/>
    <col min="11270" max="11520" width="9.140625" style="309"/>
    <col min="11521" max="11521" width="6.85546875" style="309" customWidth="1"/>
    <col min="11522" max="11522" width="26.42578125" style="309" customWidth="1"/>
    <col min="11523" max="11523" width="79.42578125" style="309" customWidth="1"/>
    <col min="11524" max="11524" width="20.7109375" style="309" customWidth="1"/>
    <col min="11525" max="11525" width="19.85546875" style="309" customWidth="1"/>
    <col min="11526" max="11776" width="9.140625" style="309"/>
    <col min="11777" max="11777" width="6.85546875" style="309" customWidth="1"/>
    <col min="11778" max="11778" width="26.42578125" style="309" customWidth="1"/>
    <col min="11779" max="11779" width="79.42578125" style="309" customWidth="1"/>
    <col min="11780" max="11780" width="20.7109375" style="309" customWidth="1"/>
    <col min="11781" max="11781" width="19.85546875" style="309" customWidth="1"/>
    <col min="11782" max="12032" width="9.140625" style="309"/>
    <col min="12033" max="12033" width="6.85546875" style="309" customWidth="1"/>
    <col min="12034" max="12034" width="26.42578125" style="309" customWidth="1"/>
    <col min="12035" max="12035" width="79.42578125" style="309" customWidth="1"/>
    <col min="12036" max="12036" width="20.7109375" style="309" customWidth="1"/>
    <col min="12037" max="12037" width="19.85546875" style="309" customWidth="1"/>
    <col min="12038" max="12288" width="9.140625" style="309"/>
    <col min="12289" max="12289" width="6.85546875" style="309" customWidth="1"/>
    <col min="12290" max="12290" width="26.42578125" style="309" customWidth="1"/>
    <col min="12291" max="12291" width="79.42578125" style="309" customWidth="1"/>
    <col min="12292" max="12292" width="20.7109375" style="309" customWidth="1"/>
    <col min="12293" max="12293" width="19.85546875" style="309" customWidth="1"/>
    <col min="12294" max="12544" width="9.140625" style="309"/>
    <col min="12545" max="12545" width="6.85546875" style="309" customWidth="1"/>
    <col min="12546" max="12546" width="26.42578125" style="309" customWidth="1"/>
    <col min="12547" max="12547" width="79.42578125" style="309" customWidth="1"/>
    <col min="12548" max="12548" width="20.7109375" style="309" customWidth="1"/>
    <col min="12549" max="12549" width="19.85546875" style="309" customWidth="1"/>
    <col min="12550" max="12800" width="9.140625" style="309"/>
    <col min="12801" max="12801" width="6.85546875" style="309" customWidth="1"/>
    <col min="12802" max="12802" width="26.42578125" style="309" customWidth="1"/>
    <col min="12803" max="12803" width="79.42578125" style="309" customWidth="1"/>
    <col min="12804" max="12804" width="20.7109375" style="309" customWidth="1"/>
    <col min="12805" max="12805" width="19.85546875" style="309" customWidth="1"/>
    <col min="12806" max="13056" width="9.140625" style="309"/>
    <col min="13057" max="13057" width="6.85546875" style="309" customWidth="1"/>
    <col min="13058" max="13058" width="26.42578125" style="309" customWidth="1"/>
    <col min="13059" max="13059" width="79.42578125" style="309" customWidth="1"/>
    <col min="13060" max="13060" width="20.7109375" style="309" customWidth="1"/>
    <col min="13061" max="13061" width="19.85546875" style="309" customWidth="1"/>
    <col min="13062" max="13312" width="9.140625" style="309"/>
    <col min="13313" max="13313" width="6.85546875" style="309" customWidth="1"/>
    <col min="13314" max="13314" width="26.42578125" style="309" customWidth="1"/>
    <col min="13315" max="13315" width="79.42578125" style="309" customWidth="1"/>
    <col min="13316" max="13316" width="20.7109375" style="309" customWidth="1"/>
    <col min="13317" max="13317" width="19.85546875" style="309" customWidth="1"/>
    <col min="13318" max="13568" width="9.140625" style="309"/>
    <col min="13569" max="13569" width="6.85546875" style="309" customWidth="1"/>
    <col min="13570" max="13570" width="26.42578125" style="309" customWidth="1"/>
    <col min="13571" max="13571" width="79.42578125" style="309" customWidth="1"/>
    <col min="13572" max="13572" width="20.7109375" style="309" customWidth="1"/>
    <col min="13573" max="13573" width="19.85546875" style="309" customWidth="1"/>
    <col min="13574" max="13824" width="9.140625" style="309"/>
    <col min="13825" max="13825" width="6.85546875" style="309" customWidth="1"/>
    <col min="13826" max="13826" width="26.42578125" style="309" customWidth="1"/>
    <col min="13827" max="13827" width="79.42578125" style="309" customWidth="1"/>
    <col min="13828" max="13828" width="20.7109375" style="309" customWidth="1"/>
    <col min="13829" max="13829" width="19.85546875" style="309" customWidth="1"/>
    <col min="13830" max="14080" width="9.140625" style="309"/>
    <col min="14081" max="14081" width="6.85546875" style="309" customWidth="1"/>
    <col min="14082" max="14082" width="26.42578125" style="309" customWidth="1"/>
    <col min="14083" max="14083" width="79.42578125" style="309" customWidth="1"/>
    <col min="14084" max="14084" width="20.7109375" style="309" customWidth="1"/>
    <col min="14085" max="14085" width="19.85546875" style="309" customWidth="1"/>
    <col min="14086" max="14336" width="9.140625" style="309"/>
    <col min="14337" max="14337" width="6.85546875" style="309" customWidth="1"/>
    <col min="14338" max="14338" width="26.42578125" style="309" customWidth="1"/>
    <col min="14339" max="14339" width="79.42578125" style="309" customWidth="1"/>
    <col min="14340" max="14340" width="20.7109375" style="309" customWidth="1"/>
    <col min="14341" max="14341" width="19.85546875" style="309" customWidth="1"/>
    <col min="14342" max="14592" width="9.140625" style="309"/>
    <col min="14593" max="14593" width="6.85546875" style="309" customWidth="1"/>
    <col min="14594" max="14594" width="26.42578125" style="309" customWidth="1"/>
    <col min="14595" max="14595" width="79.42578125" style="309" customWidth="1"/>
    <col min="14596" max="14596" width="20.7109375" style="309" customWidth="1"/>
    <col min="14597" max="14597" width="19.85546875" style="309" customWidth="1"/>
    <col min="14598" max="14848" width="9.140625" style="309"/>
    <col min="14849" max="14849" width="6.85546875" style="309" customWidth="1"/>
    <col min="14850" max="14850" width="26.42578125" style="309" customWidth="1"/>
    <col min="14851" max="14851" width="79.42578125" style="309" customWidth="1"/>
    <col min="14852" max="14852" width="20.7109375" style="309" customWidth="1"/>
    <col min="14853" max="14853" width="19.85546875" style="309" customWidth="1"/>
    <col min="14854" max="15104" width="9.140625" style="309"/>
    <col min="15105" max="15105" width="6.85546875" style="309" customWidth="1"/>
    <col min="15106" max="15106" width="26.42578125" style="309" customWidth="1"/>
    <col min="15107" max="15107" width="79.42578125" style="309" customWidth="1"/>
    <col min="15108" max="15108" width="20.7109375" style="309" customWidth="1"/>
    <col min="15109" max="15109" width="19.85546875" style="309" customWidth="1"/>
    <col min="15110" max="15360" width="9.140625" style="309"/>
    <col min="15361" max="15361" width="6.85546875" style="309" customWidth="1"/>
    <col min="15362" max="15362" width="26.42578125" style="309" customWidth="1"/>
    <col min="15363" max="15363" width="79.42578125" style="309" customWidth="1"/>
    <col min="15364" max="15364" width="20.7109375" style="309" customWidth="1"/>
    <col min="15365" max="15365" width="19.85546875" style="309" customWidth="1"/>
    <col min="15366" max="15616" width="9.140625" style="309"/>
    <col min="15617" max="15617" width="6.85546875" style="309" customWidth="1"/>
    <col min="15618" max="15618" width="26.42578125" style="309" customWidth="1"/>
    <col min="15619" max="15619" width="79.42578125" style="309" customWidth="1"/>
    <col min="15620" max="15620" width="20.7109375" style="309" customWidth="1"/>
    <col min="15621" max="15621" width="19.85546875" style="309" customWidth="1"/>
    <col min="15622" max="15872" width="9.140625" style="309"/>
    <col min="15873" max="15873" width="6.85546875" style="309" customWidth="1"/>
    <col min="15874" max="15874" width="26.42578125" style="309" customWidth="1"/>
    <col min="15875" max="15875" width="79.42578125" style="309" customWidth="1"/>
    <col min="15876" max="15876" width="20.7109375" style="309" customWidth="1"/>
    <col min="15877" max="15877" width="19.85546875" style="309" customWidth="1"/>
    <col min="15878" max="16128" width="9.140625" style="309"/>
    <col min="16129" max="16129" width="6.85546875" style="309" customWidth="1"/>
    <col min="16130" max="16130" width="26.42578125" style="309" customWidth="1"/>
    <col min="16131" max="16131" width="79.42578125" style="309" customWidth="1"/>
    <col min="16132" max="16132" width="20.7109375" style="309" customWidth="1"/>
    <col min="16133" max="16133" width="19.85546875" style="309" customWidth="1"/>
    <col min="16134" max="16384" width="9.140625" style="309"/>
  </cols>
  <sheetData>
    <row r="1" spans="1:4" ht="13.5" thickBot="1">
      <c r="C1" s="307"/>
      <c r="D1" s="308"/>
    </row>
    <row r="2" spans="1:4" ht="18">
      <c r="A2" s="347" t="s">
        <v>571</v>
      </c>
      <c r="B2" s="348"/>
      <c r="C2" s="349"/>
    </row>
    <row r="3" spans="1:4" ht="21" customHeight="1" thickBot="1">
      <c r="A3" s="350" t="s">
        <v>591</v>
      </c>
      <c r="B3" s="351"/>
      <c r="C3" s="352"/>
    </row>
    <row r="4" spans="1:4" s="310" customFormat="1" ht="60" customHeight="1" thickBot="1">
      <c r="A4" s="353" t="s">
        <v>592</v>
      </c>
      <c r="B4" s="354"/>
      <c r="C4" s="355"/>
    </row>
    <row r="5" spans="1:4" ht="4.5" customHeight="1">
      <c r="A5" s="311"/>
      <c r="B5" s="312"/>
      <c r="C5" s="313"/>
    </row>
    <row r="6" spans="1:4" ht="22.5" customHeight="1">
      <c r="A6" s="314" t="s">
        <v>593</v>
      </c>
      <c r="B6" s="315" t="s">
        <v>594</v>
      </c>
      <c r="C6" s="316" t="s">
        <v>595</v>
      </c>
    </row>
    <row r="7" spans="1:4" s="310" customFormat="1" ht="76.5">
      <c r="A7" s="317" t="s">
        <v>103</v>
      </c>
      <c r="B7" s="318" t="s">
        <v>596</v>
      </c>
      <c r="C7" s="319" t="s">
        <v>733</v>
      </c>
      <c r="D7" s="320"/>
    </row>
    <row r="8" spans="1:4" s="310" customFormat="1" ht="40.5" customHeight="1">
      <c r="A8" s="317" t="s">
        <v>104</v>
      </c>
      <c r="B8" s="318" t="s">
        <v>13</v>
      </c>
      <c r="C8" s="319" t="s">
        <v>597</v>
      </c>
      <c r="D8" s="320"/>
    </row>
    <row r="9" spans="1:4" s="310" customFormat="1" ht="114.75">
      <c r="A9" s="317" t="s">
        <v>147</v>
      </c>
      <c r="B9" s="318" t="s">
        <v>598</v>
      </c>
      <c r="C9" s="319" t="s">
        <v>734</v>
      </c>
      <c r="D9" s="320"/>
    </row>
    <row r="10" spans="1:4" s="310" customFormat="1" ht="91.5" customHeight="1">
      <c r="A10" s="321" t="s">
        <v>148</v>
      </c>
      <c r="B10" s="322" t="s">
        <v>599</v>
      </c>
      <c r="C10" s="323" t="s">
        <v>600</v>
      </c>
    </row>
    <row r="11" spans="1:4" s="310" customFormat="1" ht="91.5" customHeight="1">
      <c r="A11" s="324" t="s">
        <v>260</v>
      </c>
      <c r="B11" s="325" t="s">
        <v>601</v>
      </c>
      <c r="C11" s="326" t="s">
        <v>735</v>
      </c>
    </row>
    <row r="12" spans="1:4" s="310" customFormat="1" ht="91.5" customHeight="1">
      <c r="A12" s="344" t="s">
        <v>736</v>
      </c>
      <c r="B12" s="325" t="s">
        <v>589</v>
      </c>
      <c r="C12" s="326" t="s">
        <v>602</v>
      </c>
    </row>
    <row r="13" spans="1:4" s="310" customFormat="1" ht="31.5" customHeight="1">
      <c r="A13" s="345">
        <v>8.1</v>
      </c>
      <c r="B13" s="325" t="s">
        <v>603</v>
      </c>
      <c r="C13" s="326" t="s">
        <v>604</v>
      </c>
    </row>
    <row r="14" spans="1:4" s="310" customFormat="1">
      <c r="A14" s="346">
        <v>8.1999999999999993</v>
      </c>
      <c r="B14" s="325" t="s">
        <v>605</v>
      </c>
      <c r="C14" s="326" t="s">
        <v>606</v>
      </c>
    </row>
    <row r="15" spans="1:4" s="310" customFormat="1">
      <c r="A15" s="327"/>
      <c r="B15" s="328"/>
      <c r="C15" s="329"/>
    </row>
    <row r="16" spans="1:4" s="310" customFormat="1">
      <c r="A16" s="327"/>
      <c r="B16" s="328"/>
      <c r="C16" s="329"/>
    </row>
    <row r="17" spans="1:19">
      <c r="A17" s="356" t="s">
        <v>607</v>
      </c>
      <c r="B17" s="356"/>
      <c r="C17" s="330"/>
    </row>
    <row r="18" spans="1:19">
      <c r="A18" s="331">
        <v>1</v>
      </c>
      <c r="B18" s="332" t="s">
        <v>608</v>
      </c>
      <c r="C18" s="333" t="s">
        <v>609</v>
      </c>
    </row>
    <row r="19" spans="1:19">
      <c r="A19" s="334">
        <v>2</v>
      </c>
      <c r="B19" s="330" t="s">
        <v>610</v>
      </c>
      <c r="C19" s="330" t="s">
        <v>611</v>
      </c>
    </row>
    <row r="20" spans="1:19" ht="25.5">
      <c r="A20" s="334">
        <v>3</v>
      </c>
      <c r="B20" s="330" t="s">
        <v>612</v>
      </c>
      <c r="C20" s="335" t="s">
        <v>613</v>
      </c>
    </row>
    <row r="21" spans="1:19" ht="24.75" customHeight="1">
      <c r="A21" s="336">
        <v>4</v>
      </c>
      <c r="B21" s="330" t="s">
        <v>614</v>
      </c>
      <c r="C21" s="335" t="s">
        <v>615</v>
      </c>
    </row>
    <row r="22" spans="1:19" ht="38.25">
      <c r="A22" s="336">
        <v>5</v>
      </c>
      <c r="B22" s="330" t="s">
        <v>616</v>
      </c>
      <c r="C22" s="337" t="s">
        <v>617</v>
      </c>
    </row>
    <row r="23" spans="1:19" ht="63.75">
      <c r="A23" s="334">
        <v>6</v>
      </c>
      <c r="B23" s="330" t="s">
        <v>618</v>
      </c>
      <c r="C23" s="338" t="s">
        <v>619</v>
      </c>
    </row>
    <row r="24" spans="1:19" ht="25.5">
      <c r="A24" s="334">
        <v>7</v>
      </c>
      <c r="B24" s="330" t="s">
        <v>620</v>
      </c>
      <c r="C24" s="335" t="s">
        <v>621</v>
      </c>
    </row>
    <row r="26" spans="1:19" ht="33" customHeight="1">
      <c r="B26" s="357" t="s">
        <v>622</v>
      </c>
      <c r="C26" s="357"/>
      <c r="D26" s="339"/>
      <c r="E26" s="339"/>
      <c r="F26" s="339"/>
      <c r="G26" s="339"/>
      <c r="H26" s="339"/>
      <c r="I26" s="339"/>
      <c r="J26" s="339"/>
      <c r="K26" s="340"/>
      <c r="L26" s="340"/>
      <c r="M26" s="340"/>
      <c r="N26" s="340"/>
      <c r="O26" s="340"/>
      <c r="P26" s="340"/>
      <c r="Q26" s="340"/>
      <c r="R26" s="340"/>
      <c r="S26" s="340"/>
    </row>
    <row r="27" spans="1:19" ht="23.25">
      <c r="B27" s="198"/>
      <c r="C27" s="113"/>
      <c r="D27" s="113"/>
      <c r="E27" s="113"/>
      <c r="F27" s="113"/>
      <c r="G27" s="114"/>
      <c r="H27" s="113"/>
      <c r="I27" s="113"/>
      <c r="J27" s="113"/>
      <c r="K27" s="113"/>
      <c r="L27" s="113"/>
      <c r="M27" s="113"/>
      <c r="N27" s="113"/>
      <c r="O27" s="113"/>
      <c r="P27" s="113"/>
      <c r="Q27" s="113"/>
      <c r="R27" s="113"/>
      <c r="S27" s="113"/>
    </row>
  </sheetData>
  <mergeCells count="5">
    <mergeCell ref="A2:C2"/>
    <mergeCell ref="A3:C3"/>
    <mergeCell ref="A4:C4"/>
    <mergeCell ref="A17:B17"/>
    <mergeCell ref="B26:C26"/>
  </mergeCells>
  <pageMargins left="0.3" right="0.1" top="0.25" bottom="0.15" header="0.3" footer="0.3"/>
  <pageSetup paperSize="9" scale="85"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4.9989318521683403E-2"/>
  </sheetPr>
  <dimension ref="A1:W384"/>
  <sheetViews>
    <sheetView showGridLines="0" showWhiteSpace="0" topLeftCell="A169" zoomScale="60" zoomScaleNormal="60" zoomScaleSheetLayoutView="100" workbookViewId="0">
      <selection activeCell="B185" sqref="B185"/>
    </sheetView>
  </sheetViews>
  <sheetFormatPr defaultColWidth="9.140625" defaultRowHeight="23.25"/>
  <cols>
    <col min="1" max="1" width="19.42578125" style="197" customWidth="1"/>
    <col min="2" max="2" width="61.42578125" style="198" customWidth="1"/>
    <col min="3" max="3" width="21.42578125" style="113" customWidth="1"/>
    <col min="4" max="4" width="13.5703125" style="113" customWidth="1"/>
    <col min="5" max="6" width="18.42578125" style="113" bestFit="1" customWidth="1"/>
    <col min="7" max="7" width="15" style="114" customWidth="1"/>
    <col min="8" max="8" width="8.85546875" style="113" bestFit="1" customWidth="1"/>
    <col min="9" max="9" width="12.42578125" style="113" bestFit="1" customWidth="1"/>
    <col min="10" max="10" width="14.42578125" style="113" bestFit="1" customWidth="1"/>
    <col min="11" max="11" width="12.42578125" style="113" bestFit="1" customWidth="1"/>
    <col min="12" max="12" width="13.140625" style="113" bestFit="1" customWidth="1"/>
    <col min="13" max="13" width="22.140625" style="113" customWidth="1"/>
    <col min="14" max="14" width="13.42578125" style="113" bestFit="1" customWidth="1"/>
    <col min="15" max="15" width="11.42578125" style="113" bestFit="1" customWidth="1"/>
    <col min="16" max="16" width="21.42578125" style="113" customWidth="1"/>
    <col min="17" max="17" width="13.42578125" style="113" bestFit="1" customWidth="1"/>
    <col min="18" max="18" width="11.42578125" style="113" bestFit="1" customWidth="1"/>
    <col min="19" max="19" width="23.28515625" style="113" customWidth="1"/>
    <col min="20" max="20" width="18.140625" style="113" customWidth="1"/>
    <col min="21" max="21" width="9.42578125" style="113" bestFit="1" customWidth="1"/>
    <col min="22" max="16384" width="9.140625" style="113"/>
  </cols>
  <sheetData>
    <row r="1" spans="1:20">
      <c r="A1" s="112" t="s">
        <v>503</v>
      </c>
      <c r="B1" s="113"/>
    </row>
    <row r="2" spans="1:20">
      <c r="A2" s="115" t="s">
        <v>482</v>
      </c>
      <c r="B2" s="116"/>
      <c r="C2" s="116"/>
      <c r="D2" s="116"/>
      <c r="E2" s="116"/>
      <c r="F2" s="117"/>
    </row>
    <row r="3" spans="1:20">
      <c r="A3" s="113" t="s">
        <v>504</v>
      </c>
      <c r="B3" s="117"/>
      <c r="E3" s="117"/>
      <c r="F3" s="117"/>
      <c r="J3" s="117"/>
      <c r="M3" s="117"/>
      <c r="P3" s="117"/>
      <c r="S3" s="117"/>
    </row>
    <row r="4" spans="1:20">
      <c r="A4" s="113"/>
      <c r="B4" s="117"/>
      <c r="E4" s="117"/>
      <c r="F4" s="117"/>
      <c r="J4" s="117"/>
      <c r="M4" s="117"/>
      <c r="P4" s="117"/>
      <c r="S4" s="117"/>
    </row>
    <row r="5" spans="1:20" ht="24" thickBot="1">
      <c r="A5" s="113"/>
      <c r="B5" s="117"/>
      <c r="E5" s="117"/>
      <c r="F5" s="117"/>
      <c r="J5" s="117"/>
      <c r="M5" s="117"/>
      <c r="P5" s="378"/>
      <c r="Q5" s="378"/>
      <c r="R5" s="378"/>
      <c r="S5" s="117"/>
    </row>
    <row r="6" spans="1:20">
      <c r="A6" s="384" t="s">
        <v>70</v>
      </c>
      <c r="B6" s="118" t="s">
        <v>562</v>
      </c>
      <c r="C6" s="386" t="s">
        <v>2</v>
      </c>
      <c r="D6" s="387"/>
      <c r="E6" s="387"/>
      <c r="F6" s="387"/>
      <c r="G6" s="388" t="s">
        <v>517</v>
      </c>
      <c r="H6" s="389"/>
      <c r="I6" s="389"/>
      <c r="J6" s="389"/>
      <c r="K6" s="390" t="s">
        <v>518</v>
      </c>
      <c r="L6" s="390"/>
      <c r="M6" s="391"/>
      <c r="N6" s="392" t="s">
        <v>519</v>
      </c>
      <c r="O6" s="392"/>
      <c r="P6" s="392"/>
      <c r="Q6" s="379" t="s">
        <v>520</v>
      </c>
      <c r="R6" s="379"/>
      <c r="S6" s="380"/>
    </row>
    <row r="7" spans="1:20" ht="93">
      <c r="A7" s="385"/>
      <c r="B7" s="119" t="s">
        <v>3</v>
      </c>
      <c r="C7" s="120" t="s">
        <v>483</v>
      </c>
      <c r="D7" s="119" t="s">
        <v>1</v>
      </c>
      <c r="E7" s="119" t="s">
        <v>69</v>
      </c>
      <c r="F7" s="119" t="s">
        <v>68</v>
      </c>
      <c r="G7" s="119" t="s">
        <v>0</v>
      </c>
      <c r="H7" s="121" t="s">
        <v>1</v>
      </c>
      <c r="I7" s="119" t="s">
        <v>69</v>
      </c>
      <c r="J7" s="119" t="s">
        <v>68</v>
      </c>
      <c r="K7" s="119" t="s">
        <v>1</v>
      </c>
      <c r="L7" s="119" t="s">
        <v>69</v>
      </c>
      <c r="M7" s="119" t="s">
        <v>68</v>
      </c>
      <c r="N7" s="119" t="s">
        <v>1</v>
      </c>
      <c r="O7" s="119" t="s">
        <v>69</v>
      </c>
      <c r="P7" s="119" t="s">
        <v>68</v>
      </c>
      <c r="Q7" s="119" t="s">
        <v>1</v>
      </c>
      <c r="R7" s="119" t="s">
        <v>69</v>
      </c>
      <c r="S7" s="122" t="s">
        <v>68</v>
      </c>
    </row>
    <row r="8" spans="1:20">
      <c r="A8" s="123">
        <v>6</v>
      </c>
      <c r="B8" s="124"/>
      <c r="C8" s="125"/>
      <c r="D8" s="126"/>
      <c r="E8" s="126"/>
      <c r="F8" s="126"/>
      <c r="G8" s="127"/>
      <c r="H8" s="126"/>
      <c r="I8" s="126"/>
      <c r="J8" s="126"/>
      <c r="K8" s="126"/>
      <c r="L8" s="126"/>
      <c r="M8" s="126"/>
      <c r="N8" s="126"/>
      <c r="O8" s="126"/>
      <c r="P8" s="126"/>
      <c r="Q8" s="128"/>
      <c r="R8" s="128"/>
      <c r="S8" s="128"/>
    </row>
    <row r="9" spans="1:20" ht="46.5">
      <c r="A9" s="129" t="s">
        <v>103</v>
      </c>
      <c r="B9" s="134" t="s">
        <v>505</v>
      </c>
      <c r="C9" s="131"/>
      <c r="D9" s="128"/>
      <c r="E9" s="128"/>
      <c r="F9" s="128" t="s">
        <v>18</v>
      </c>
      <c r="G9" s="132"/>
      <c r="H9" s="128"/>
      <c r="I9" s="128"/>
      <c r="J9" s="128"/>
      <c r="K9" s="128"/>
      <c r="L9" s="128"/>
      <c r="M9" s="128"/>
      <c r="N9" s="128"/>
      <c r="O9" s="128"/>
      <c r="P9" s="128"/>
      <c r="Q9" s="128"/>
      <c r="R9" s="128"/>
      <c r="S9" s="128"/>
    </row>
    <row r="10" spans="1:20">
      <c r="A10" s="133"/>
      <c r="B10" s="134"/>
      <c r="C10" s="131"/>
      <c r="D10" s="128"/>
      <c r="E10" s="128"/>
      <c r="F10" s="126"/>
      <c r="G10" s="132"/>
      <c r="H10" s="128"/>
      <c r="I10" s="128"/>
      <c r="J10" s="126"/>
      <c r="K10" s="128"/>
      <c r="L10" s="128"/>
      <c r="M10" s="126"/>
      <c r="N10" s="128"/>
      <c r="O10" s="128"/>
      <c r="P10" s="126"/>
      <c r="Q10" s="128"/>
      <c r="R10" s="128"/>
      <c r="S10" s="126"/>
      <c r="T10" s="117"/>
    </row>
    <row r="11" spans="1:20">
      <c r="A11" s="135" t="s">
        <v>284</v>
      </c>
      <c r="B11" s="136" t="s">
        <v>506</v>
      </c>
      <c r="C11" s="131" t="s">
        <v>58</v>
      </c>
      <c r="D11" s="216">
        <f t="shared" ref="D11:D16" si="0">H11+K11+N11+Q11</f>
        <v>42.25</v>
      </c>
      <c r="E11" s="163">
        <f>+(I11+L11+O11+R11)/4</f>
        <v>0</v>
      </c>
      <c r="F11" s="128">
        <f>D11*E11</f>
        <v>0</v>
      </c>
      <c r="G11" s="131" t="s">
        <v>58</v>
      </c>
      <c r="H11" s="215">
        <f>1*6+0.5</f>
        <v>6.5</v>
      </c>
      <c r="I11" s="128">
        <v>0</v>
      </c>
      <c r="J11" s="128">
        <f>H11*I11</f>
        <v>0</v>
      </c>
      <c r="K11" s="128">
        <f>1*12+1</f>
        <v>13</v>
      </c>
      <c r="L11" s="128">
        <v>0</v>
      </c>
      <c r="M11" s="128">
        <f>K11*L11</f>
        <v>0</v>
      </c>
      <c r="N11" s="128">
        <f>1*12+1</f>
        <v>13</v>
      </c>
      <c r="O11" s="128">
        <v>0</v>
      </c>
      <c r="P11" s="128">
        <f>N11*O11</f>
        <v>0</v>
      </c>
      <c r="Q11" s="216">
        <f>1*9+0.75</f>
        <v>9.75</v>
      </c>
      <c r="R11" s="128">
        <v>0</v>
      </c>
      <c r="S11" s="128">
        <f>Q11*R11</f>
        <v>0</v>
      </c>
      <c r="T11" s="117"/>
    </row>
    <row r="12" spans="1:20">
      <c r="A12" s="135" t="s">
        <v>285</v>
      </c>
      <c r="B12" s="136" t="s">
        <v>507</v>
      </c>
      <c r="C12" s="131" t="s">
        <v>58</v>
      </c>
      <c r="D12" s="216">
        <f t="shared" si="0"/>
        <v>42.25</v>
      </c>
      <c r="E12" s="163">
        <f t="shared" ref="E12:E18" si="1">+(I12+L12+O12+R12)/4</f>
        <v>0</v>
      </c>
      <c r="F12" s="128">
        <f t="shared" ref="F12:F18" si="2">D12*E12</f>
        <v>0</v>
      </c>
      <c r="G12" s="131" t="s">
        <v>58</v>
      </c>
      <c r="H12" s="215">
        <f t="shared" ref="H12:H18" si="3">1*6+0.5</f>
        <v>6.5</v>
      </c>
      <c r="I12" s="128">
        <v>0</v>
      </c>
      <c r="J12" s="128">
        <f t="shared" ref="J12:J18" si="4">H12*I12</f>
        <v>0</v>
      </c>
      <c r="K12" s="128">
        <f t="shared" ref="K12:K18" si="5">1*12+1</f>
        <v>13</v>
      </c>
      <c r="L12" s="128">
        <v>0</v>
      </c>
      <c r="M12" s="128">
        <f t="shared" ref="M12:M18" si="6">K12*L12</f>
        <v>0</v>
      </c>
      <c r="N12" s="128">
        <f t="shared" ref="N12:N18" si="7">1*12+1</f>
        <v>13</v>
      </c>
      <c r="O12" s="128">
        <v>0</v>
      </c>
      <c r="P12" s="128">
        <f t="shared" ref="P12:P18" si="8">N12*O12</f>
        <v>0</v>
      </c>
      <c r="Q12" s="216">
        <f t="shared" ref="Q12:Q18" si="9">1*9+0.75</f>
        <v>9.75</v>
      </c>
      <c r="R12" s="128">
        <v>0</v>
      </c>
      <c r="S12" s="128">
        <f t="shared" ref="S12:S18" si="10">Q12*R12</f>
        <v>0</v>
      </c>
      <c r="T12" s="117"/>
    </row>
    <row r="13" spans="1:20">
      <c r="A13" s="135" t="s">
        <v>286</v>
      </c>
      <c r="B13" s="136" t="s">
        <v>508</v>
      </c>
      <c r="C13" s="131" t="s">
        <v>58</v>
      </c>
      <c r="D13" s="216">
        <f t="shared" si="0"/>
        <v>42.25</v>
      </c>
      <c r="E13" s="163">
        <f t="shared" si="1"/>
        <v>0</v>
      </c>
      <c r="F13" s="128">
        <f t="shared" si="2"/>
        <v>0</v>
      </c>
      <c r="G13" s="131" t="s">
        <v>58</v>
      </c>
      <c r="H13" s="215">
        <f t="shared" si="3"/>
        <v>6.5</v>
      </c>
      <c r="I13" s="128">
        <v>0</v>
      </c>
      <c r="J13" s="128">
        <f t="shared" si="4"/>
        <v>0</v>
      </c>
      <c r="K13" s="128">
        <f t="shared" si="5"/>
        <v>13</v>
      </c>
      <c r="L13" s="128">
        <v>0</v>
      </c>
      <c r="M13" s="128">
        <f t="shared" si="6"/>
        <v>0</v>
      </c>
      <c r="N13" s="128">
        <f t="shared" si="7"/>
        <v>13</v>
      </c>
      <c r="O13" s="128">
        <v>0</v>
      </c>
      <c r="P13" s="128">
        <f t="shared" si="8"/>
        <v>0</v>
      </c>
      <c r="Q13" s="216">
        <f t="shared" si="9"/>
        <v>9.75</v>
      </c>
      <c r="R13" s="128">
        <v>0</v>
      </c>
      <c r="S13" s="128">
        <f t="shared" si="10"/>
        <v>0</v>
      </c>
      <c r="T13" s="117"/>
    </row>
    <row r="14" spans="1:20">
      <c r="A14" s="135" t="s">
        <v>287</v>
      </c>
      <c r="B14" s="136" t="s">
        <v>509</v>
      </c>
      <c r="C14" s="131" t="s">
        <v>58</v>
      </c>
      <c r="D14" s="216">
        <f t="shared" si="0"/>
        <v>42.25</v>
      </c>
      <c r="E14" s="163">
        <f t="shared" si="1"/>
        <v>0</v>
      </c>
      <c r="F14" s="128">
        <f t="shared" si="2"/>
        <v>0</v>
      </c>
      <c r="G14" s="131" t="s">
        <v>58</v>
      </c>
      <c r="H14" s="215">
        <f t="shared" si="3"/>
        <v>6.5</v>
      </c>
      <c r="I14" s="128">
        <v>0</v>
      </c>
      <c r="J14" s="128">
        <f t="shared" si="4"/>
        <v>0</v>
      </c>
      <c r="K14" s="128">
        <f t="shared" si="5"/>
        <v>13</v>
      </c>
      <c r="L14" s="128">
        <v>0</v>
      </c>
      <c r="M14" s="128">
        <f t="shared" si="6"/>
        <v>0</v>
      </c>
      <c r="N14" s="128">
        <f t="shared" si="7"/>
        <v>13</v>
      </c>
      <c r="O14" s="128">
        <v>0</v>
      </c>
      <c r="P14" s="128">
        <f t="shared" si="8"/>
        <v>0</v>
      </c>
      <c r="Q14" s="216">
        <f t="shared" si="9"/>
        <v>9.75</v>
      </c>
      <c r="R14" s="128">
        <v>0</v>
      </c>
      <c r="S14" s="128">
        <f t="shared" si="10"/>
        <v>0</v>
      </c>
      <c r="T14" s="117"/>
    </row>
    <row r="15" spans="1:20">
      <c r="A15" s="135" t="s">
        <v>288</v>
      </c>
      <c r="B15" s="136" t="s">
        <v>510</v>
      </c>
      <c r="C15" s="131" t="s">
        <v>58</v>
      </c>
      <c r="D15" s="216">
        <f t="shared" si="0"/>
        <v>42.25</v>
      </c>
      <c r="E15" s="163">
        <f t="shared" si="1"/>
        <v>0</v>
      </c>
      <c r="F15" s="128">
        <f t="shared" si="2"/>
        <v>0</v>
      </c>
      <c r="G15" s="131" t="s">
        <v>58</v>
      </c>
      <c r="H15" s="215">
        <f t="shared" si="3"/>
        <v>6.5</v>
      </c>
      <c r="I15" s="128">
        <v>0</v>
      </c>
      <c r="J15" s="128">
        <f t="shared" si="4"/>
        <v>0</v>
      </c>
      <c r="K15" s="128">
        <f t="shared" si="5"/>
        <v>13</v>
      </c>
      <c r="L15" s="128">
        <v>0</v>
      </c>
      <c r="M15" s="128">
        <f t="shared" si="6"/>
        <v>0</v>
      </c>
      <c r="N15" s="128">
        <f t="shared" si="7"/>
        <v>13</v>
      </c>
      <c r="O15" s="128">
        <v>0</v>
      </c>
      <c r="P15" s="128">
        <f t="shared" si="8"/>
        <v>0</v>
      </c>
      <c r="Q15" s="216">
        <f t="shared" si="9"/>
        <v>9.75</v>
      </c>
      <c r="R15" s="128">
        <v>0</v>
      </c>
      <c r="S15" s="128">
        <f t="shared" si="10"/>
        <v>0</v>
      </c>
      <c r="T15" s="117"/>
    </row>
    <row r="16" spans="1:20">
      <c r="A16" s="135" t="s">
        <v>289</v>
      </c>
      <c r="B16" s="136" t="s">
        <v>511</v>
      </c>
      <c r="C16" s="131" t="s">
        <v>58</v>
      </c>
      <c r="D16" s="216">
        <f t="shared" si="0"/>
        <v>42.25</v>
      </c>
      <c r="E16" s="163">
        <f t="shared" si="1"/>
        <v>0</v>
      </c>
      <c r="F16" s="128">
        <f t="shared" si="2"/>
        <v>0</v>
      </c>
      <c r="G16" s="131" t="s">
        <v>58</v>
      </c>
      <c r="H16" s="215">
        <f t="shared" si="3"/>
        <v>6.5</v>
      </c>
      <c r="I16" s="128">
        <v>0</v>
      </c>
      <c r="J16" s="128">
        <f t="shared" si="4"/>
        <v>0</v>
      </c>
      <c r="K16" s="128">
        <f t="shared" si="5"/>
        <v>13</v>
      </c>
      <c r="L16" s="128">
        <v>0</v>
      </c>
      <c r="M16" s="128">
        <f t="shared" si="6"/>
        <v>0</v>
      </c>
      <c r="N16" s="128">
        <f t="shared" si="7"/>
        <v>13</v>
      </c>
      <c r="O16" s="128">
        <v>0</v>
      </c>
      <c r="P16" s="128">
        <f t="shared" si="8"/>
        <v>0</v>
      </c>
      <c r="Q16" s="216">
        <f t="shared" si="9"/>
        <v>9.75</v>
      </c>
      <c r="R16" s="128">
        <v>0</v>
      </c>
      <c r="S16" s="128">
        <f t="shared" si="10"/>
        <v>0</v>
      </c>
      <c r="T16" s="117"/>
    </row>
    <row r="17" spans="1:20">
      <c r="A17" s="135"/>
      <c r="B17" s="136"/>
      <c r="C17" s="131" t="s">
        <v>58</v>
      </c>
      <c r="D17" s="216"/>
      <c r="E17" s="163">
        <f t="shared" si="1"/>
        <v>0</v>
      </c>
      <c r="F17" s="128">
        <f t="shared" si="2"/>
        <v>0</v>
      </c>
      <c r="G17" s="131" t="s">
        <v>58</v>
      </c>
      <c r="H17" s="215">
        <f t="shared" si="3"/>
        <v>6.5</v>
      </c>
      <c r="I17" s="128">
        <v>0</v>
      </c>
      <c r="J17" s="128">
        <f t="shared" si="4"/>
        <v>0</v>
      </c>
      <c r="K17" s="128">
        <f t="shared" si="5"/>
        <v>13</v>
      </c>
      <c r="L17" s="128">
        <v>0</v>
      </c>
      <c r="M17" s="128">
        <f t="shared" si="6"/>
        <v>0</v>
      </c>
      <c r="N17" s="128">
        <f t="shared" si="7"/>
        <v>13</v>
      </c>
      <c r="O17" s="128">
        <v>0</v>
      </c>
      <c r="P17" s="128">
        <f t="shared" si="8"/>
        <v>0</v>
      </c>
      <c r="Q17" s="216">
        <f t="shared" si="9"/>
        <v>9.75</v>
      </c>
      <c r="R17" s="128">
        <v>0</v>
      </c>
      <c r="S17" s="128">
        <f t="shared" si="10"/>
        <v>0</v>
      </c>
      <c r="T17" s="117"/>
    </row>
    <row r="18" spans="1:20">
      <c r="A18" s="135"/>
      <c r="B18" s="136"/>
      <c r="C18" s="131" t="s">
        <v>58</v>
      </c>
      <c r="D18" s="216"/>
      <c r="E18" s="163">
        <f t="shared" si="1"/>
        <v>0</v>
      </c>
      <c r="F18" s="128">
        <f t="shared" si="2"/>
        <v>0</v>
      </c>
      <c r="G18" s="131" t="s">
        <v>58</v>
      </c>
      <c r="H18" s="215">
        <f t="shared" si="3"/>
        <v>6.5</v>
      </c>
      <c r="I18" s="128">
        <v>0</v>
      </c>
      <c r="J18" s="128">
        <f t="shared" si="4"/>
        <v>0</v>
      </c>
      <c r="K18" s="128">
        <f t="shared" si="5"/>
        <v>13</v>
      </c>
      <c r="L18" s="128">
        <v>0</v>
      </c>
      <c r="M18" s="128">
        <f t="shared" si="6"/>
        <v>0</v>
      </c>
      <c r="N18" s="128">
        <f t="shared" si="7"/>
        <v>13</v>
      </c>
      <c r="O18" s="128">
        <v>0</v>
      </c>
      <c r="P18" s="128">
        <f t="shared" si="8"/>
        <v>0</v>
      </c>
      <c r="Q18" s="216">
        <f t="shared" si="9"/>
        <v>9.75</v>
      </c>
      <c r="R18" s="128">
        <v>0</v>
      </c>
      <c r="S18" s="128">
        <f t="shared" si="10"/>
        <v>0</v>
      </c>
      <c r="T18" s="117"/>
    </row>
    <row r="19" spans="1:20">
      <c r="A19" s="137"/>
      <c r="B19" s="138" t="s">
        <v>524</v>
      </c>
      <c r="C19" s="139"/>
      <c r="D19" s="140"/>
      <c r="E19" s="140"/>
      <c r="F19" s="140">
        <f>SUM(F11:F18)</f>
        <v>0</v>
      </c>
      <c r="G19" s="141"/>
      <c r="H19" s="140"/>
      <c r="I19" s="140"/>
      <c r="J19" s="140">
        <f>SUM(J11:J18)</f>
        <v>0</v>
      </c>
      <c r="K19" s="140"/>
      <c r="L19" s="140"/>
      <c r="M19" s="140">
        <f>SUM(M11:M18)</f>
        <v>0</v>
      </c>
      <c r="N19" s="140"/>
      <c r="O19" s="140"/>
      <c r="P19" s="140">
        <f>SUM(P11:P18)</f>
        <v>0</v>
      </c>
      <c r="Q19" s="140"/>
      <c r="R19" s="140"/>
      <c r="S19" s="140">
        <f>SUM(S11:S18)</f>
        <v>0</v>
      </c>
      <c r="T19" s="117"/>
    </row>
    <row r="20" spans="1:20">
      <c r="A20" s="142" t="s">
        <v>104</v>
      </c>
      <c r="B20" s="124" t="s">
        <v>13</v>
      </c>
      <c r="C20" s="125"/>
      <c r="D20" s="126"/>
      <c r="E20" s="126" t="s">
        <v>18</v>
      </c>
      <c r="F20" s="126"/>
      <c r="G20" s="143"/>
      <c r="H20" s="126"/>
      <c r="I20" s="126"/>
      <c r="J20" s="126"/>
      <c r="K20" s="126"/>
      <c r="L20" s="126"/>
      <c r="M20" s="126"/>
      <c r="N20" s="126"/>
      <c r="O20" s="126"/>
      <c r="P20" s="126"/>
      <c r="Q20" s="128"/>
      <c r="R20" s="128"/>
      <c r="S20" s="128"/>
      <c r="T20" s="117"/>
    </row>
    <row r="21" spans="1:20" ht="56.25" customHeight="1">
      <c r="A21" s="133" t="s">
        <v>290</v>
      </c>
      <c r="B21" s="130" t="s">
        <v>513</v>
      </c>
      <c r="C21" s="131" t="s">
        <v>58</v>
      </c>
      <c r="D21" s="128">
        <f>H21+K21+N21+Q21</f>
        <v>0</v>
      </c>
      <c r="E21" s="163">
        <f>+(I21+L21+O21+R21)/4</f>
        <v>0</v>
      </c>
      <c r="F21" s="128">
        <f>D21*E21</f>
        <v>0</v>
      </c>
      <c r="G21" s="131" t="s">
        <v>58</v>
      </c>
      <c r="H21" s="144">
        <v>0</v>
      </c>
      <c r="I21" s="128">
        <v>0</v>
      </c>
      <c r="J21" s="128">
        <f>H21*I21</f>
        <v>0</v>
      </c>
      <c r="K21" s="145">
        <v>0</v>
      </c>
      <c r="L21" s="128">
        <v>0</v>
      </c>
      <c r="M21" s="128">
        <f t="shared" ref="M21:M27" si="11">K21*L21</f>
        <v>0</v>
      </c>
      <c r="N21" s="145">
        <v>0</v>
      </c>
      <c r="O21" s="128">
        <v>0</v>
      </c>
      <c r="P21" s="128">
        <f t="shared" ref="P21:P27" si="12">N21*O21</f>
        <v>0</v>
      </c>
      <c r="Q21" s="145">
        <v>0</v>
      </c>
      <c r="R21" s="128">
        <v>0</v>
      </c>
      <c r="S21" s="128">
        <f>Q21*R21</f>
        <v>0</v>
      </c>
      <c r="T21" s="117"/>
    </row>
    <row r="22" spans="1:20" ht="46.5">
      <c r="A22" s="133" t="s">
        <v>291</v>
      </c>
      <c r="B22" s="130" t="s">
        <v>514</v>
      </c>
      <c r="C22" s="131" t="s">
        <v>58</v>
      </c>
      <c r="D22" s="128">
        <f t="shared" ref="D22:D27" si="13">H22+K22+N22+Q22</f>
        <v>0</v>
      </c>
      <c r="E22" s="163">
        <f t="shared" ref="E22:E27" si="14">+(I22+L22+O22+R22)/4</f>
        <v>0</v>
      </c>
      <c r="F22" s="128">
        <f t="shared" ref="F22:F27" si="15">D22*E22</f>
        <v>0</v>
      </c>
      <c r="G22" s="131" t="s">
        <v>58</v>
      </c>
      <c r="H22" s="144">
        <v>0</v>
      </c>
      <c r="I22" s="128">
        <v>0</v>
      </c>
      <c r="J22" s="128">
        <f t="shared" ref="J22:J27" si="16">H22*I22</f>
        <v>0</v>
      </c>
      <c r="K22" s="145">
        <v>0</v>
      </c>
      <c r="L22" s="128">
        <v>0</v>
      </c>
      <c r="M22" s="128">
        <f t="shared" si="11"/>
        <v>0</v>
      </c>
      <c r="N22" s="145">
        <v>0</v>
      </c>
      <c r="O22" s="128">
        <v>0</v>
      </c>
      <c r="P22" s="128">
        <f t="shared" si="12"/>
        <v>0</v>
      </c>
      <c r="Q22" s="145">
        <v>0</v>
      </c>
      <c r="R22" s="128">
        <v>0</v>
      </c>
      <c r="S22" s="128">
        <f>Q22*R22</f>
        <v>0</v>
      </c>
      <c r="T22" s="117"/>
    </row>
    <row r="23" spans="1:20">
      <c r="A23" s="133" t="s">
        <v>292</v>
      </c>
      <c r="B23" s="130" t="s">
        <v>155</v>
      </c>
      <c r="C23" s="131" t="s">
        <v>183</v>
      </c>
      <c r="D23" s="128">
        <f t="shared" si="13"/>
        <v>0</v>
      </c>
      <c r="E23" s="163">
        <f t="shared" si="14"/>
        <v>0</v>
      </c>
      <c r="F23" s="128">
        <f t="shared" si="15"/>
        <v>0</v>
      </c>
      <c r="G23" s="131" t="s">
        <v>183</v>
      </c>
      <c r="H23" s="144">
        <v>0</v>
      </c>
      <c r="I23" s="128">
        <v>0</v>
      </c>
      <c r="J23" s="128">
        <f t="shared" si="16"/>
        <v>0</v>
      </c>
      <c r="K23" s="145">
        <v>0</v>
      </c>
      <c r="L23" s="128">
        <v>0</v>
      </c>
      <c r="M23" s="128">
        <f t="shared" si="11"/>
        <v>0</v>
      </c>
      <c r="N23" s="145">
        <v>0</v>
      </c>
      <c r="O23" s="128">
        <v>0</v>
      </c>
      <c r="P23" s="128">
        <f t="shared" si="12"/>
        <v>0</v>
      </c>
      <c r="Q23" s="145">
        <v>0</v>
      </c>
      <c r="R23" s="128">
        <v>0</v>
      </c>
      <c r="S23" s="128">
        <f>Q23*R23</f>
        <v>0</v>
      </c>
      <c r="T23" s="117"/>
    </row>
    <row r="24" spans="1:20" ht="36.75" customHeight="1">
      <c r="A24" s="133" t="s">
        <v>293</v>
      </c>
      <c r="B24" s="130" t="s">
        <v>512</v>
      </c>
      <c r="C24" s="131" t="s">
        <v>189</v>
      </c>
      <c r="D24" s="128">
        <f t="shared" si="13"/>
        <v>0</v>
      </c>
      <c r="E24" s="163">
        <f t="shared" si="14"/>
        <v>0</v>
      </c>
      <c r="F24" s="128">
        <f t="shared" si="15"/>
        <v>0</v>
      </c>
      <c r="G24" s="131" t="s">
        <v>188</v>
      </c>
      <c r="H24" s="144">
        <v>0</v>
      </c>
      <c r="I24" s="128">
        <v>0</v>
      </c>
      <c r="J24" s="128">
        <f t="shared" si="16"/>
        <v>0</v>
      </c>
      <c r="K24" s="145">
        <v>0</v>
      </c>
      <c r="L24" s="128">
        <v>0</v>
      </c>
      <c r="M24" s="128">
        <f t="shared" si="11"/>
        <v>0</v>
      </c>
      <c r="N24" s="145">
        <v>0</v>
      </c>
      <c r="O24" s="128">
        <v>0</v>
      </c>
      <c r="P24" s="128">
        <f t="shared" si="12"/>
        <v>0</v>
      </c>
      <c r="Q24" s="145">
        <v>0</v>
      </c>
      <c r="R24" s="128">
        <v>0</v>
      </c>
      <c r="S24" s="128">
        <f>Q24*R24</f>
        <v>0</v>
      </c>
      <c r="T24" s="117"/>
    </row>
    <row r="25" spans="1:20">
      <c r="A25" s="133" t="s">
        <v>294</v>
      </c>
      <c r="B25" s="130" t="s">
        <v>156</v>
      </c>
      <c r="C25" s="131" t="s">
        <v>58</v>
      </c>
      <c r="D25" s="128">
        <f t="shared" si="13"/>
        <v>0</v>
      </c>
      <c r="E25" s="163">
        <f t="shared" si="14"/>
        <v>0</v>
      </c>
      <c r="F25" s="128">
        <f t="shared" si="15"/>
        <v>0</v>
      </c>
      <c r="G25" s="131" t="s">
        <v>58</v>
      </c>
      <c r="H25" s="144">
        <v>0</v>
      </c>
      <c r="I25" s="128">
        <v>0</v>
      </c>
      <c r="J25" s="128">
        <f t="shared" si="16"/>
        <v>0</v>
      </c>
      <c r="K25" s="145">
        <v>0</v>
      </c>
      <c r="L25" s="128">
        <v>0</v>
      </c>
      <c r="M25" s="128">
        <f t="shared" si="11"/>
        <v>0</v>
      </c>
      <c r="N25" s="145">
        <v>0</v>
      </c>
      <c r="O25" s="128">
        <v>0</v>
      </c>
      <c r="P25" s="128">
        <f t="shared" si="12"/>
        <v>0</v>
      </c>
      <c r="Q25" s="145">
        <v>0</v>
      </c>
      <c r="R25" s="128">
        <v>0</v>
      </c>
      <c r="S25" s="128">
        <f>Q25*R25</f>
        <v>0</v>
      </c>
      <c r="T25" s="117"/>
    </row>
    <row r="26" spans="1:20">
      <c r="A26" s="133"/>
      <c r="B26" s="130"/>
      <c r="C26" s="131"/>
      <c r="D26" s="128">
        <f t="shared" si="13"/>
        <v>0</v>
      </c>
      <c r="E26" s="163">
        <f t="shared" si="14"/>
        <v>0</v>
      </c>
      <c r="F26" s="128">
        <f t="shared" si="15"/>
        <v>0</v>
      </c>
      <c r="G26" s="131"/>
      <c r="H26" s="144">
        <v>0</v>
      </c>
      <c r="I26" s="128">
        <v>0</v>
      </c>
      <c r="J26" s="128">
        <f t="shared" si="16"/>
        <v>0</v>
      </c>
      <c r="K26" s="145">
        <v>0</v>
      </c>
      <c r="L26" s="128">
        <v>0</v>
      </c>
      <c r="M26" s="128">
        <f t="shared" si="11"/>
        <v>0</v>
      </c>
      <c r="N26" s="145">
        <v>0</v>
      </c>
      <c r="O26" s="128">
        <v>0</v>
      </c>
      <c r="P26" s="128">
        <f t="shared" si="12"/>
        <v>0</v>
      </c>
      <c r="Q26" s="145">
        <v>0</v>
      </c>
      <c r="R26" s="128">
        <v>0</v>
      </c>
      <c r="S26" s="128">
        <f t="shared" ref="S26:S27" si="17">Q26*R26</f>
        <v>0</v>
      </c>
      <c r="T26" s="117"/>
    </row>
    <row r="27" spans="1:20">
      <c r="A27" s="133"/>
      <c r="B27" s="130"/>
      <c r="C27" s="131"/>
      <c r="D27" s="128">
        <f t="shared" si="13"/>
        <v>0</v>
      </c>
      <c r="E27" s="163">
        <f t="shared" si="14"/>
        <v>0</v>
      </c>
      <c r="F27" s="128">
        <f t="shared" si="15"/>
        <v>0</v>
      </c>
      <c r="G27" s="131"/>
      <c r="H27" s="144">
        <v>0</v>
      </c>
      <c r="I27" s="128">
        <v>0</v>
      </c>
      <c r="J27" s="128">
        <f t="shared" si="16"/>
        <v>0</v>
      </c>
      <c r="K27" s="145">
        <v>0</v>
      </c>
      <c r="L27" s="128">
        <v>0</v>
      </c>
      <c r="M27" s="128">
        <f t="shared" si="11"/>
        <v>0</v>
      </c>
      <c r="N27" s="145">
        <v>0</v>
      </c>
      <c r="O27" s="128">
        <v>0</v>
      </c>
      <c r="P27" s="128">
        <f t="shared" si="12"/>
        <v>0</v>
      </c>
      <c r="Q27" s="145">
        <v>0</v>
      </c>
      <c r="R27" s="128">
        <v>0</v>
      </c>
      <c r="S27" s="128">
        <f t="shared" si="17"/>
        <v>0</v>
      </c>
      <c r="T27" s="117"/>
    </row>
    <row r="28" spans="1:20">
      <c r="A28" s="137"/>
      <c r="B28" s="138" t="s">
        <v>523</v>
      </c>
      <c r="C28" s="139"/>
      <c r="D28" s="140"/>
      <c r="E28" s="140"/>
      <c r="F28" s="140">
        <f>SUM(F21:F27)</f>
        <v>0</v>
      </c>
      <c r="G28" s="141" t="s">
        <v>18</v>
      </c>
      <c r="H28" s="140"/>
      <c r="I28" s="140"/>
      <c r="J28" s="140">
        <f>SUM(J21:J27)</f>
        <v>0</v>
      </c>
      <c r="K28" s="140"/>
      <c r="L28" s="140"/>
      <c r="M28" s="140">
        <f>SUM(M21:M27)</f>
        <v>0</v>
      </c>
      <c r="N28" s="140"/>
      <c r="O28" s="140"/>
      <c r="P28" s="140">
        <f>SUM(P21:P27)</f>
        <v>0</v>
      </c>
      <c r="Q28" s="140"/>
      <c r="R28" s="140"/>
      <c r="S28" s="140">
        <f>SUM(S21:S27)</f>
        <v>0</v>
      </c>
      <c r="T28" s="117"/>
    </row>
    <row r="29" spans="1:20">
      <c r="A29" s="142" t="s">
        <v>147</v>
      </c>
      <c r="B29" s="124" t="s">
        <v>515</v>
      </c>
      <c r="C29" s="125"/>
      <c r="D29" s="126"/>
      <c r="E29" s="126"/>
      <c r="F29" s="126"/>
      <c r="G29" s="143"/>
      <c r="H29" s="126"/>
      <c r="I29" s="126"/>
      <c r="J29" s="126"/>
      <c r="K29" s="126"/>
      <c r="L29" s="126"/>
      <c r="M29" s="126"/>
      <c r="N29" s="126"/>
      <c r="O29" s="126"/>
      <c r="P29" s="126"/>
      <c r="Q29" s="126"/>
      <c r="R29" s="126"/>
      <c r="S29" s="126"/>
      <c r="T29" s="117"/>
    </row>
    <row r="30" spans="1:20">
      <c r="A30" s="133" t="s">
        <v>295</v>
      </c>
      <c r="B30" s="130"/>
      <c r="C30" s="131" t="s">
        <v>145</v>
      </c>
      <c r="D30" s="128">
        <f t="shared" ref="D30:D36" si="18">H30+K30+N30+Q30</f>
        <v>0</v>
      </c>
      <c r="E30" s="163">
        <f t="shared" ref="E30:E36" si="19">+(I30+L30+O30+R30)/4</f>
        <v>0</v>
      </c>
      <c r="F30" s="128">
        <f>D30*E30</f>
        <v>0</v>
      </c>
      <c r="G30" s="131" t="s">
        <v>145</v>
      </c>
      <c r="H30" s="144">
        <v>0</v>
      </c>
      <c r="I30" s="128">
        <v>0</v>
      </c>
      <c r="J30" s="128">
        <f t="shared" ref="J30:J36" si="20">H30*I30</f>
        <v>0</v>
      </c>
      <c r="K30" s="144">
        <v>0</v>
      </c>
      <c r="L30" s="128">
        <v>0</v>
      </c>
      <c r="M30" s="128">
        <f t="shared" ref="M30:M36" si="21">K30*L30</f>
        <v>0</v>
      </c>
      <c r="N30" s="144">
        <v>0</v>
      </c>
      <c r="O30" s="128">
        <v>0</v>
      </c>
      <c r="P30" s="128">
        <f t="shared" ref="P30:P36" si="22">N30*O30</f>
        <v>0</v>
      </c>
      <c r="Q30" s="144">
        <v>0</v>
      </c>
      <c r="R30" s="128">
        <v>0</v>
      </c>
      <c r="S30" s="128">
        <f t="shared" ref="S30:S36" si="23">Q30*R30</f>
        <v>0</v>
      </c>
      <c r="T30" s="117"/>
    </row>
    <row r="31" spans="1:20">
      <c r="A31" s="133" t="s">
        <v>296</v>
      </c>
      <c r="B31" s="130"/>
      <c r="C31" s="131" t="s">
        <v>145</v>
      </c>
      <c r="D31" s="128">
        <f t="shared" si="18"/>
        <v>0</v>
      </c>
      <c r="E31" s="163">
        <f t="shared" si="19"/>
        <v>0</v>
      </c>
      <c r="F31" s="128">
        <f t="shared" ref="F31:F36" si="24">D31*E31</f>
        <v>0</v>
      </c>
      <c r="G31" s="131" t="s">
        <v>145</v>
      </c>
      <c r="H31" s="144">
        <v>0</v>
      </c>
      <c r="I31" s="128">
        <v>0</v>
      </c>
      <c r="J31" s="128">
        <f t="shared" si="20"/>
        <v>0</v>
      </c>
      <c r="K31" s="144">
        <v>0</v>
      </c>
      <c r="L31" s="128">
        <v>0</v>
      </c>
      <c r="M31" s="128">
        <f t="shared" si="21"/>
        <v>0</v>
      </c>
      <c r="N31" s="144">
        <v>0</v>
      </c>
      <c r="O31" s="128">
        <v>0</v>
      </c>
      <c r="P31" s="128">
        <f t="shared" si="22"/>
        <v>0</v>
      </c>
      <c r="Q31" s="144">
        <v>0</v>
      </c>
      <c r="R31" s="128">
        <v>0</v>
      </c>
      <c r="S31" s="128">
        <f t="shared" si="23"/>
        <v>0</v>
      </c>
      <c r="T31" s="117"/>
    </row>
    <row r="32" spans="1:20">
      <c r="A32" s="133" t="s">
        <v>297</v>
      </c>
      <c r="B32" s="130"/>
      <c r="C32" s="131" t="s">
        <v>145</v>
      </c>
      <c r="D32" s="128">
        <f t="shared" si="18"/>
        <v>0</v>
      </c>
      <c r="E32" s="163">
        <f t="shared" si="19"/>
        <v>0</v>
      </c>
      <c r="F32" s="128">
        <f t="shared" si="24"/>
        <v>0</v>
      </c>
      <c r="G32" s="131" t="s">
        <v>145</v>
      </c>
      <c r="H32" s="144">
        <v>0</v>
      </c>
      <c r="I32" s="128">
        <v>0</v>
      </c>
      <c r="J32" s="128">
        <f t="shared" si="20"/>
        <v>0</v>
      </c>
      <c r="K32" s="144">
        <v>0</v>
      </c>
      <c r="L32" s="128">
        <v>0</v>
      </c>
      <c r="M32" s="128">
        <f t="shared" si="21"/>
        <v>0</v>
      </c>
      <c r="N32" s="144">
        <v>0</v>
      </c>
      <c r="O32" s="128">
        <v>0</v>
      </c>
      <c r="P32" s="128">
        <f t="shared" si="22"/>
        <v>0</v>
      </c>
      <c r="Q32" s="144">
        <v>0</v>
      </c>
      <c r="R32" s="128">
        <v>0</v>
      </c>
      <c r="S32" s="128">
        <f t="shared" si="23"/>
        <v>0</v>
      </c>
      <c r="T32" s="117"/>
    </row>
    <row r="33" spans="1:20">
      <c r="A33" s="133" t="s">
        <v>298</v>
      </c>
      <c r="B33" s="130"/>
      <c r="C33" s="131" t="s">
        <v>145</v>
      </c>
      <c r="D33" s="128">
        <f t="shared" si="18"/>
        <v>0</v>
      </c>
      <c r="E33" s="163">
        <f t="shared" si="19"/>
        <v>0</v>
      </c>
      <c r="F33" s="128">
        <f t="shared" si="24"/>
        <v>0</v>
      </c>
      <c r="G33" s="131" t="s">
        <v>145</v>
      </c>
      <c r="H33" s="144">
        <v>0</v>
      </c>
      <c r="I33" s="128">
        <v>0</v>
      </c>
      <c r="J33" s="128">
        <f t="shared" si="20"/>
        <v>0</v>
      </c>
      <c r="K33" s="144">
        <v>0</v>
      </c>
      <c r="L33" s="128">
        <v>0</v>
      </c>
      <c r="M33" s="128">
        <f t="shared" si="21"/>
        <v>0</v>
      </c>
      <c r="N33" s="144">
        <v>0</v>
      </c>
      <c r="O33" s="128">
        <v>0</v>
      </c>
      <c r="P33" s="128">
        <f t="shared" si="22"/>
        <v>0</v>
      </c>
      <c r="Q33" s="144">
        <v>0</v>
      </c>
      <c r="R33" s="128">
        <v>0</v>
      </c>
      <c r="S33" s="128">
        <f t="shared" si="23"/>
        <v>0</v>
      </c>
      <c r="T33" s="117"/>
    </row>
    <row r="34" spans="1:20">
      <c r="A34" s="133" t="s">
        <v>299</v>
      </c>
      <c r="B34" s="130"/>
      <c r="C34" s="131" t="s">
        <v>145</v>
      </c>
      <c r="D34" s="128">
        <f t="shared" si="18"/>
        <v>0</v>
      </c>
      <c r="E34" s="163">
        <f t="shared" si="19"/>
        <v>0</v>
      </c>
      <c r="F34" s="128">
        <f t="shared" si="24"/>
        <v>0</v>
      </c>
      <c r="G34" s="131" t="s">
        <v>145</v>
      </c>
      <c r="H34" s="144">
        <v>0</v>
      </c>
      <c r="I34" s="128">
        <v>0</v>
      </c>
      <c r="J34" s="128">
        <f t="shared" si="20"/>
        <v>0</v>
      </c>
      <c r="K34" s="144">
        <v>0</v>
      </c>
      <c r="L34" s="128">
        <v>0</v>
      </c>
      <c r="M34" s="128">
        <f t="shared" si="21"/>
        <v>0</v>
      </c>
      <c r="N34" s="144">
        <v>0</v>
      </c>
      <c r="O34" s="128">
        <v>0</v>
      </c>
      <c r="P34" s="128">
        <f t="shared" si="22"/>
        <v>0</v>
      </c>
      <c r="Q34" s="144">
        <v>0</v>
      </c>
      <c r="R34" s="128">
        <v>0</v>
      </c>
      <c r="S34" s="128">
        <f t="shared" si="23"/>
        <v>0</v>
      </c>
      <c r="T34" s="117"/>
    </row>
    <row r="35" spans="1:20">
      <c r="A35" s="133" t="s">
        <v>300</v>
      </c>
      <c r="B35" s="130"/>
      <c r="C35" s="131" t="s">
        <v>145</v>
      </c>
      <c r="D35" s="128">
        <f t="shared" si="18"/>
        <v>0</v>
      </c>
      <c r="E35" s="163">
        <f t="shared" si="19"/>
        <v>0</v>
      </c>
      <c r="F35" s="128">
        <f t="shared" si="24"/>
        <v>0</v>
      </c>
      <c r="G35" s="131" t="s">
        <v>145</v>
      </c>
      <c r="H35" s="144">
        <v>0</v>
      </c>
      <c r="I35" s="128">
        <v>0</v>
      </c>
      <c r="J35" s="128">
        <f t="shared" si="20"/>
        <v>0</v>
      </c>
      <c r="K35" s="144">
        <v>0</v>
      </c>
      <c r="L35" s="128">
        <v>0</v>
      </c>
      <c r="M35" s="128">
        <f t="shared" si="21"/>
        <v>0</v>
      </c>
      <c r="N35" s="144">
        <v>0</v>
      </c>
      <c r="O35" s="128">
        <v>0</v>
      </c>
      <c r="P35" s="128">
        <f t="shared" si="22"/>
        <v>0</v>
      </c>
      <c r="Q35" s="144">
        <v>0</v>
      </c>
      <c r="R35" s="128">
        <v>0</v>
      </c>
      <c r="S35" s="128">
        <f t="shared" si="23"/>
        <v>0</v>
      </c>
      <c r="T35" s="117"/>
    </row>
    <row r="36" spans="1:20">
      <c r="A36" s="133" t="s">
        <v>301</v>
      </c>
      <c r="B36" s="130"/>
      <c r="C36" s="131" t="s">
        <v>145</v>
      </c>
      <c r="D36" s="128">
        <f t="shared" si="18"/>
        <v>0</v>
      </c>
      <c r="E36" s="163">
        <f t="shared" si="19"/>
        <v>0</v>
      </c>
      <c r="F36" s="128">
        <f t="shared" si="24"/>
        <v>0</v>
      </c>
      <c r="G36" s="131" t="s">
        <v>145</v>
      </c>
      <c r="H36" s="144">
        <v>0</v>
      </c>
      <c r="I36" s="128">
        <v>0</v>
      </c>
      <c r="J36" s="128">
        <f t="shared" si="20"/>
        <v>0</v>
      </c>
      <c r="K36" s="144">
        <v>0</v>
      </c>
      <c r="L36" s="128">
        <v>0</v>
      </c>
      <c r="M36" s="128">
        <f t="shared" si="21"/>
        <v>0</v>
      </c>
      <c r="N36" s="144">
        <v>0</v>
      </c>
      <c r="O36" s="128">
        <v>0</v>
      </c>
      <c r="P36" s="128">
        <f t="shared" si="22"/>
        <v>0</v>
      </c>
      <c r="Q36" s="144">
        <v>0</v>
      </c>
      <c r="R36" s="128">
        <v>0</v>
      </c>
      <c r="S36" s="128">
        <f t="shared" si="23"/>
        <v>0</v>
      </c>
      <c r="T36" s="117"/>
    </row>
    <row r="37" spans="1:20">
      <c r="A37" s="137"/>
      <c r="B37" s="138" t="s">
        <v>522</v>
      </c>
      <c r="C37" s="139"/>
      <c r="D37" s="140"/>
      <c r="E37" s="140"/>
      <c r="F37" s="140">
        <f>SUM(F30:F36)</f>
        <v>0</v>
      </c>
      <c r="G37" s="146" t="s">
        <v>18</v>
      </c>
      <c r="H37" s="140"/>
      <c r="I37" s="140"/>
      <c r="J37" s="140">
        <f>SUM(J30:J36)</f>
        <v>0</v>
      </c>
      <c r="K37" s="140"/>
      <c r="L37" s="140"/>
      <c r="M37" s="140">
        <f>SUM(M30:M36)</f>
        <v>0</v>
      </c>
      <c r="N37" s="140"/>
      <c r="O37" s="140"/>
      <c r="P37" s="140">
        <f>SUM(P30:P36)</f>
        <v>0</v>
      </c>
      <c r="Q37" s="140"/>
      <c r="R37" s="140"/>
      <c r="S37" s="140">
        <f>SUM(S30:S36)</f>
        <v>0</v>
      </c>
      <c r="T37" s="117"/>
    </row>
    <row r="38" spans="1:20">
      <c r="A38" s="142" t="s">
        <v>148</v>
      </c>
      <c r="B38" s="124" t="s">
        <v>516</v>
      </c>
      <c r="C38" s="147"/>
      <c r="D38" s="148"/>
      <c r="E38" s="148"/>
      <c r="F38" s="148"/>
      <c r="G38" s="149"/>
      <c r="H38" s="148"/>
      <c r="I38" s="148"/>
      <c r="J38" s="148"/>
      <c r="K38" s="148"/>
      <c r="L38" s="148"/>
      <c r="M38" s="148"/>
      <c r="N38" s="148"/>
      <c r="O38" s="148"/>
      <c r="P38" s="148"/>
      <c r="Q38" s="148"/>
      <c r="R38" s="148"/>
      <c r="S38" s="148"/>
      <c r="T38" s="117"/>
    </row>
    <row r="39" spans="1:20">
      <c r="A39" s="135" t="s">
        <v>302</v>
      </c>
      <c r="B39" s="136" t="s">
        <v>157</v>
      </c>
      <c r="C39" s="150" t="s">
        <v>58</v>
      </c>
      <c r="D39" s="128">
        <f>H39+K39+N39+Q39</f>
        <v>0</v>
      </c>
      <c r="E39" s="163">
        <f t="shared" ref="E39:E44" si="25">+(I39+L39+O39+R39)/4</f>
        <v>0</v>
      </c>
      <c r="F39" s="128">
        <f>D39*E39</f>
        <v>0</v>
      </c>
      <c r="G39" s="150" t="s">
        <v>58</v>
      </c>
      <c r="H39" s="144">
        <v>0</v>
      </c>
      <c r="I39" s="128">
        <v>0</v>
      </c>
      <c r="J39" s="128">
        <f>H39*I39</f>
        <v>0</v>
      </c>
      <c r="K39" s="145">
        <v>0</v>
      </c>
      <c r="L39" s="128">
        <v>0</v>
      </c>
      <c r="M39" s="128">
        <f>K39*L39</f>
        <v>0</v>
      </c>
      <c r="N39" s="145">
        <v>0</v>
      </c>
      <c r="O39" s="128">
        <v>0</v>
      </c>
      <c r="P39" s="128">
        <f>N39*O39</f>
        <v>0</v>
      </c>
      <c r="Q39" s="145">
        <v>0</v>
      </c>
      <c r="R39" s="128">
        <v>0</v>
      </c>
      <c r="S39" s="128">
        <f>Q39*R39</f>
        <v>0</v>
      </c>
      <c r="T39" s="117"/>
    </row>
    <row r="40" spans="1:20">
      <c r="A40" s="135" t="s">
        <v>303</v>
      </c>
      <c r="B40" s="136" t="s">
        <v>163</v>
      </c>
      <c r="C40" s="150" t="s">
        <v>58</v>
      </c>
      <c r="D40" s="128">
        <f t="shared" ref="D40:D44" si="26">H40+K40+N40+Q40</f>
        <v>0</v>
      </c>
      <c r="E40" s="163">
        <f t="shared" si="25"/>
        <v>0</v>
      </c>
      <c r="F40" s="128">
        <f t="shared" ref="F40:F44" si="27">D40*E40</f>
        <v>0</v>
      </c>
      <c r="G40" s="150" t="s">
        <v>58</v>
      </c>
      <c r="H40" s="144">
        <v>0</v>
      </c>
      <c r="I40" s="128">
        <v>0</v>
      </c>
      <c r="J40" s="128">
        <f t="shared" ref="J40:J44" si="28">H40*I40</f>
        <v>0</v>
      </c>
      <c r="K40" s="145">
        <v>0</v>
      </c>
      <c r="L40" s="128">
        <v>0</v>
      </c>
      <c r="M40" s="128">
        <f>K40*L40</f>
        <v>0</v>
      </c>
      <c r="N40" s="145">
        <v>0</v>
      </c>
      <c r="O40" s="128">
        <v>0</v>
      </c>
      <c r="P40" s="128">
        <f>N40*O40</f>
        <v>0</v>
      </c>
      <c r="Q40" s="145">
        <v>0</v>
      </c>
      <c r="R40" s="128">
        <v>0</v>
      </c>
      <c r="S40" s="128">
        <f>Q40*R40</f>
        <v>0</v>
      </c>
      <c r="T40" s="117"/>
    </row>
    <row r="41" spans="1:20">
      <c r="A41" s="135" t="s">
        <v>304</v>
      </c>
      <c r="B41" s="136" t="s">
        <v>158</v>
      </c>
      <c r="C41" s="150" t="s">
        <v>58</v>
      </c>
      <c r="D41" s="128">
        <f t="shared" si="26"/>
        <v>0</v>
      </c>
      <c r="E41" s="163">
        <f t="shared" si="25"/>
        <v>0</v>
      </c>
      <c r="F41" s="128">
        <f t="shared" si="27"/>
        <v>0</v>
      </c>
      <c r="G41" s="150" t="s">
        <v>58</v>
      </c>
      <c r="H41" s="144">
        <v>0</v>
      </c>
      <c r="I41" s="128">
        <v>0</v>
      </c>
      <c r="J41" s="128">
        <f t="shared" si="28"/>
        <v>0</v>
      </c>
      <c r="K41" s="145">
        <v>0</v>
      </c>
      <c r="L41" s="128">
        <v>0</v>
      </c>
      <c r="M41" s="128">
        <f>K41*L41</f>
        <v>0</v>
      </c>
      <c r="N41" s="145">
        <v>0</v>
      </c>
      <c r="O41" s="128">
        <v>0</v>
      </c>
      <c r="P41" s="128">
        <f>N41*O41</f>
        <v>0</v>
      </c>
      <c r="Q41" s="145">
        <v>0</v>
      </c>
      <c r="R41" s="128">
        <v>0</v>
      </c>
      <c r="S41" s="128">
        <f>Q41*R41</f>
        <v>0</v>
      </c>
      <c r="T41" s="117"/>
    </row>
    <row r="42" spans="1:20">
      <c r="A42" s="135" t="s">
        <v>305</v>
      </c>
      <c r="B42" s="136" t="s">
        <v>554</v>
      </c>
      <c r="C42" s="150" t="s">
        <v>58</v>
      </c>
      <c r="D42" s="128">
        <f t="shared" si="26"/>
        <v>0</v>
      </c>
      <c r="E42" s="163">
        <f t="shared" si="25"/>
        <v>0</v>
      </c>
      <c r="F42" s="128">
        <f t="shared" si="27"/>
        <v>0</v>
      </c>
      <c r="G42" s="150" t="s">
        <v>58</v>
      </c>
      <c r="H42" s="144">
        <v>0</v>
      </c>
      <c r="I42" s="128">
        <v>0</v>
      </c>
      <c r="J42" s="128">
        <f t="shared" si="28"/>
        <v>0</v>
      </c>
      <c r="K42" s="145">
        <v>0</v>
      </c>
      <c r="L42" s="128">
        <v>0</v>
      </c>
      <c r="M42" s="128">
        <f>K42*L42</f>
        <v>0</v>
      </c>
      <c r="N42" s="145">
        <v>0</v>
      </c>
      <c r="O42" s="128">
        <v>0</v>
      </c>
      <c r="P42" s="128">
        <f>N42*O42</f>
        <v>0</v>
      </c>
      <c r="Q42" s="145">
        <v>0</v>
      </c>
      <c r="R42" s="128">
        <v>0</v>
      </c>
      <c r="S42" s="128">
        <f>Q42*R42</f>
        <v>0</v>
      </c>
      <c r="T42" s="117"/>
    </row>
    <row r="43" spans="1:20">
      <c r="A43" s="135"/>
      <c r="B43" s="136"/>
      <c r="C43" s="150" t="s">
        <v>58</v>
      </c>
      <c r="D43" s="128">
        <f t="shared" si="26"/>
        <v>0</v>
      </c>
      <c r="E43" s="163">
        <f t="shared" si="25"/>
        <v>0</v>
      </c>
      <c r="F43" s="128">
        <f t="shared" si="27"/>
        <v>0</v>
      </c>
      <c r="G43" s="150" t="s">
        <v>58</v>
      </c>
      <c r="H43" s="144">
        <v>0</v>
      </c>
      <c r="I43" s="128">
        <v>0</v>
      </c>
      <c r="J43" s="128">
        <f t="shared" si="28"/>
        <v>0</v>
      </c>
      <c r="K43" s="145">
        <v>0</v>
      </c>
      <c r="L43" s="128">
        <v>0</v>
      </c>
      <c r="M43" s="128">
        <f t="shared" ref="M43:M44" si="29">K43*L43</f>
        <v>0</v>
      </c>
      <c r="N43" s="145">
        <v>0</v>
      </c>
      <c r="O43" s="128">
        <v>0</v>
      </c>
      <c r="P43" s="128">
        <f t="shared" ref="P43:P44" si="30">N43*O43</f>
        <v>0</v>
      </c>
      <c r="Q43" s="145">
        <v>0</v>
      </c>
      <c r="R43" s="128">
        <v>0</v>
      </c>
      <c r="S43" s="128"/>
      <c r="T43" s="117"/>
    </row>
    <row r="44" spans="1:20">
      <c r="A44" s="135"/>
      <c r="B44" s="136"/>
      <c r="C44" s="150" t="s">
        <v>58</v>
      </c>
      <c r="D44" s="128">
        <f t="shared" si="26"/>
        <v>0</v>
      </c>
      <c r="E44" s="163">
        <f t="shared" si="25"/>
        <v>0</v>
      </c>
      <c r="F44" s="128">
        <f t="shared" si="27"/>
        <v>0</v>
      </c>
      <c r="G44" s="150" t="s">
        <v>58</v>
      </c>
      <c r="H44" s="144">
        <v>0</v>
      </c>
      <c r="I44" s="128">
        <v>0</v>
      </c>
      <c r="J44" s="128">
        <f t="shared" si="28"/>
        <v>0</v>
      </c>
      <c r="K44" s="145">
        <v>0</v>
      </c>
      <c r="L44" s="128">
        <v>0</v>
      </c>
      <c r="M44" s="128">
        <f t="shared" si="29"/>
        <v>0</v>
      </c>
      <c r="N44" s="145">
        <v>0</v>
      </c>
      <c r="O44" s="128">
        <v>0</v>
      </c>
      <c r="P44" s="128">
        <f t="shared" si="30"/>
        <v>0</v>
      </c>
      <c r="Q44" s="145">
        <v>0</v>
      </c>
      <c r="R44" s="128">
        <v>0</v>
      </c>
      <c r="S44" s="128"/>
      <c r="T44" s="117"/>
    </row>
    <row r="45" spans="1:20">
      <c r="A45" s="137"/>
      <c r="B45" s="138" t="s">
        <v>521</v>
      </c>
      <c r="C45" s="151"/>
      <c r="D45" s="140"/>
      <c r="E45" s="140"/>
      <c r="F45" s="140">
        <f>SUM(F39:F44)</f>
        <v>0</v>
      </c>
      <c r="G45" s="152" t="s">
        <v>18</v>
      </c>
      <c r="H45" s="153"/>
      <c r="I45" s="153"/>
      <c r="J45" s="140">
        <f>SUM(J39:J44)</f>
        <v>0</v>
      </c>
      <c r="K45" s="153"/>
      <c r="L45" s="153"/>
      <c r="M45" s="140">
        <f>SUM(M39:M44)</f>
        <v>0</v>
      </c>
      <c r="N45" s="153"/>
      <c r="O45" s="153"/>
      <c r="P45" s="140">
        <f>SUM(P39:P44)</f>
        <v>0</v>
      </c>
      <c r="Q45" s="153"/>
      <c r="R45" s="153"/>
      <c r="S45" s="140">
        <f>SUM(S39:S44)</f>
        <v>0</v>
      </c>
      <c r="T45" s="117"/>
    </row>
    <row r="46" spans="1:20">
      <c r="A46" s="142" t="s">
        <v>260</v>
      </c>
      <c r="B46" s="124" t="s">
        <v>533</v>
      </c>
      <c r="C46" s="131"/>
      <c r="D46" s="128"/>
      <c r="E46" s="128"/>
      <c r="F46" s="128"/>
      <c r="G46" s="129"/>
      <c r="H46" s="128"/>
      <c r="I46" s="128"/>
      <c r="J46" s="128"/>
      <c r="K46" s="128"/>
      <c r="L46" s="128"/>
      <c r="M46" s="128"/>
      <c r="N46" s="128"/>
      <c r="O46" s="128"/>
      <c r="P46" s="128"/>
      <c r="Q46" s="128"/>
      <c r="R46" s="128"/>
      <c r="S46" s="128"/>
      <c r="T46" s="117"/>
    </row>
    <row r="47" spans="1:20" ht="63">
      <c r="A47" s="131" t="s">
        <v>306</v>
      </c>
      <c r="B47" s="1" t="s">
        <v>535</v>
      </c>
      <c r="C47" s="131" t="s">
        <v>145</v>
      </c>
      <c r="D47" s="128">
        <f>H47+K47+N47+Q47</f>
        <v>0</v>
      </c>
      <c r="E47" s="163">
        <f t="shared" ref="E47:E54" si="31">+(I47+L47+O47+R47)/4</f>
        <v>0</v>
      </c>
      <c r="F47" s="128">
        <f>D47*E47</f>
        <v>0</v>
      </c>
      <c r="G47" s="129"/>
      <c r="H47" s="144">
        <v>0</v>
      </c>
      <c r="I47" s="128">
        <v>0</v>
      </c>
      <c r="J47" s="128">
        <f>H47*I47</f>
        <v>0</v>
      </c>
      <c r="K47" s="145">
        <v>0</v>
      </c>
      <c r="L47" s="128">
        <v>0</v>
      </c>
      <c r="M47" s="128">
        <f>K47*L47</f>
        <v>0</v>
      </c>
      <c r="N47" s="145">
        <v>0</v>
      </c>
      <c r="O47" s="128">
        <v>0</v>
      </c>
      <c r="P47" s="128">
        <f>N47*O47</f>
        <v>0</v>
      </c>
      <c r="Q47" s="145">
        <v>0</v>
      </c>
      <c r="R47" s="128">
        <v>0</v>
      </c>
      <c r="S47" s="128">
        <f>Q47*R47</f>
        <v>0</v>
      </c>
      <c r="T47" s="117"/>
    </row>
    <row r="48" spans="1:20">
      <c r="A48" s="131" t="s">
        <v>338</v>
      </c>
      <c r="B48" s="4" t="s">
        <v>525</v>
      </c>
      <c r="C48" s="131" t="s">
        <v>145</v>
      </c>
      <c r="D48" s="128">
        <f t="shared" ref="D48:D52" si="32">H48+K48+N48+Q48</f>
        <v>0</v>
      </c>
      <c r="E48" s="163">
        <f t="shared" si="31"/>
        <v>0</v>
      </c>
      <c r="F48" s="128">
        <f t="shared" ref="F48:F54" si="33">D48*E48</f>
        <v>0</v>
      </c>
      <c r="G48" s="129"/>
      <c r="H48" s="144">
        <v>0</v>
      </c>
      <c r="I48" s="128">
        <v>0</v>
      </c>
      <c r="J48" s="128">
        <f t="shared" ref="J48:J54" si="34">H48*I48</f>
        <v>0</v>
      </c>
      <c r="K48" s="145">
        <v>0</v>
      </c>
      <c r="L48" s="128">
        <v>0</v>
      </c>
      <c r="M48" s="128">
        <f>K48*L48</f>
        <v>0</v>
      </c>
      <c r="N48" s="145">
        <v>0</v>
      </c>
      <c r="O48" s="128">
        <v>0</v>
      </c>
      <c r="P48" s="128">
        <f>N48*O48</f>
        <v>0</v>
      </c>
      <c r="Q48" s="145">
        <v>0</v>
      </c>
      <c r="R48" s="128">
        <v>0</v>
      </c>
      <c r="S48" s="128">
        <f>Q48*R48</f>
        <v>0</v>
      </c>
      <c r="T48" s="117"/>
    </row>
    <row r="49" spans="1:21">
      <c r="A49" s="131" t="s">
        <v>351</v>
      </c>
      <c r="B49" s="1" t="s">
        <v>526</v>
      </c>
      <c r="C49" s="131" t="s">
        <v>145</v>
      </c>
      <c r="D49" s="128">
        <f t="shared" si="32"/>
        <v>0</v>
      </c>
      <c r="E49" s="163">
        <f t="shared" si="31"/>
        <v>0</v>
      </c>
      <c r="F49" s="128">
        <f t="shared" si="33"/>
        <v>0</v>
      </c>
      <c r="G49" s="129"/>
      <c r="H49" s="144">
        <v>0</v>
      </c>
      <c r="I49" s="128">
        <v>0</v>
      </c>
      <c r="J49" s="128">
        <f t="shared" si="34"/>
        <v>0</v>
      </c>
      <c r="K49" s="145">
        <v>0</v>
      </c>
      <c r="L49" s="128">
        <v>0</v>
      </c>
      <c r="M49" s="128">
        <f>K49*L49</f>
        <v>0</v>
      </c>
      <c r="N49" s="145">
        <v>0</v>
      </c>
      <c r="O49" s="128">
        <v>0</v>
      </c>
      <c r="P49" s="128">
        <f>N49*O49</f>
        <v>0</v>
      </c>
      <c r="Q49" s="145">
        <v>0</v>
      </c>
      <c r="R49" s="128">
        <v>0</v>
      </c>
      <c r="S49" s="128">
        <f>Q49*R49</f>
        <v>0</v>
      </c>
      <c r="T49" s="117"/>
    </row>
    <row r="50" spans="1:21">
      <c r="A50" s="131" t="s">
        <v>365</v>
      </c>
      <c r="B50" s="4" t="s">
        <v>527</v>
      </c>
      <c r="C50" s="131" t="s">
        <v>145</v>
      </c>
      <c r="D50" s="128">
        <f t="shared" si="32"/>
        <v>0</v>
      </c>
      <c r="E50" s="163">
        <f t="shared" si="31"/>
        <v>0</v>
      </c>
      <c r="F50" s="128">
        <f t="shared" si="33"/>
        <v>0</v>
      </c>
      <c r="G50" s="129"/>
      <c r="H50" s="144">
        <v>0</v>
      </c>
      <c r="I50" s="128">
        <v>0</v>
      </c>
      <c r="J50" s="128">
        <f t="shared" si="34"/>
        <v>0</v>
      </c>
      <c r="K50" s="145">
        <v>0</v>
      </c>
      <c r="L50" s="128">
        <v>0</v>
      </c>
      <c r="M50" s="128">
        <f>K50*L50</f>
        <v>0</v>
      </c>
      <c r="N50" s="145">
        <v>0</v>
      </c>
      <c r="O50" s="128">
        <v>0</v>
      </c>
      <c r="P50" s="128">
        <f>N50*O50</f>
        <v>0</v>
      </c>
      <c r="Q50" s="145">
        <v>0</v>
      </c>
      <c r="R50" s="128">
        <v>0</v>
      </c>
      <c r="S50" s="128">
        <f>Q50*R50</f>
        <v>0</v>
      </c>
      <c r="T50" s="117"/>
    </row>
    <row r="51" spans="1:21">
      <c r="A51" s="131" t="s">
        <v>529</v>
      </c>
      <c r="B51" s="4" t="s">
        <v>115</v>
      </c>
      <c r="C51" s="131" t="s">
        <v>145</v>
      </c>
      <c r="D51" s="128">
        <f t="shared" si="32"/>
        <v>0</v>
      </c>
      <c r="E51" s="163">
        <f t="shared" si="31"/>
        <v>0</v>
      </c>
      <c r="F51" s="128">
        <f t="shared" si="33"/>
        <v>0</v>
      </c>
      <c r="G51" s="129"/>
      <c r="H51" s="144">
        <v>0</v>
      </c>
      <c r="I51" s="128">
        <v>0</v>
      </c>
      <c r="J51" s="128">
        <f t="shared" si="34"/>
        <v>0</v>
      </c>
      <c r="K51" s="145">
        <v>0</v>
      </c>
      <c r="L51" s="128">
        <v>0</v>
      </c>
      <c r="M51" s="128">
        <f t="shared" ref="M51:M54" si="35">K51*L51</f>
        <v>0</v>
      </c>
      <c r="N51" s="145">
        <v>0</v>
      </c>
      <c r="O51" s="128">
        <v>0</v>
      </c>
      <c r="P51" s="128">
        <f t="shared" ref="P51:P54" si="36">N51*O51</f>
        <v>0</v>
      </c>
      <c r="Q51" s="145">
        <v>0</v>
      </c>
      <c r="R51" s="128">
        <v>0</v>
      </c>
      <c r="S51" s="128">
        <f t="shared" ref="S51:S54" si="37">Q51*R51</f>
        <v>0</v>
      </c>
      <c r="T51" s="117"/>
    </row>
    <row r="52" spans="1:21">
      <c r="A52" s="131" t="s">
        <v>530</v>
      </c>
      <c r="B52" s="4" t="s">
        <v>528</v>
      </c>
      <c r="C52" s="131" t="s">
        <v>145</v>
      </c>
      <c r="D52" s="128">
        <f t="shared" si="32"/>
        <v>0</v>
      </c>
      <c r="E52" s="163">
        <f t="shared" si="31"/>
        <v>0</v>
      </c>
      <c r="F52" s="128">
        <f t="shared" si="33"/>
        <v>0</v>
      </c>
      <c r="G52" s="129"/>
      <c r="H52" s="144">
        <v>0</v>
      </c>
      <c r="I52" s="128">
        <v>0</v>
      </c>
      <c r="J52" s="128">
        <f t="shared" si="34"/>
        <v>0</v>
      </c>
      <c r="K52" s="145">
        <v>0</v>
      </c>
      <c r="L52" s="128">
        <v>0</v>
      </c>
      <c r="M52" s="128">
        <f t="shared" si="35"/>
        <v>0</v>
      </c>
      <c r="N52" s="145">
        <v>0</v>
      </c>
      <c r="O52" s="128">
        <v>0</v>
      </c>
      <c r="P52" s="128">
        <f t="shared" si="36"/>
        <v>0</v>
      </c>
      <c r="Q52" s="145">
        <v>0</v>
      </c>
      <c r="R52" s="128">
        <v>0</v>
      </c>
      <c r="S52" s="128">
        <f t="shared" si="37"/>
        <v>0</v>
      </c>
      <c r="T52" s="117"/>
    </row>
    <row r="53" spans="1:21">
      <c r="A53" s="131" t="s">
        <v>531</v>
      </c>
      <c r="B53" s="4"/>
      <c r="C53" s="131" t="s">
        <v>145</v>
      </c>
      <c r="D53" s="128"/>
      <c r="E53" s="163">
        <f t="shared" si="31"/>
        <v>0</v>
      </c>
      <c r="F53" s="128">
        <f t="shared" si="33"/>
        <v>0</v>
      </c>
      <c r="G53" s="129"/>
      <c r="H53" s="144">
        <v>0</v>
      </c>
      <c r="I53" s="128">
        <v>0</v>
      </c>
      <c r="J53" s="128">
        <f t="shared" si="34"/>
        <v>0</v>
      </c>
      <c r="K53" s="145">
        <v>0</v>
      </c>
      <c r="L53" s="128">
        <v>0</v>
      </c>
      <c r="M53" s="128">
        <f t="shared" si="35"/>
        <v>0</v>
      </c>
      <c r="N53" s="145">
        <v>0</v>
      </c>
      <c r="O53" s="128">
        <v>0</v>
      </c>
      <c r="P53" s="128">
        <f t="shared" si="36"/>
        <v>0</v>
      </c>
      <c r="Q53" s="145">
        <v>0</v>
      </c>
      <c r="R53" s="128">
        <v>0</v>
      </c>
      <c r="S53" s="128">
        <f t="shared" si="37"/>
        <v>0</v>
      </c>
      <c r="T53" s="117"/>
    </row>
    <row r="54" spans="1:21">
      <c r="A54" s="131" t="s">
        <v>532</v>
      </c>
      <c r="B54" s="4"/>
      <c r="C54" s="131" t="s">
        <v>145</v>
      </c>
      <c r="D54" s="128"/>
      <c r="E54" s="163">
        <f t="shared" si="31"/>
        <v>0</v>
      </c>
      <c r="F54" s="128">
        <f t="shared" si="33"/>
        <v>0</v>
      </c>
      <c r="G54" s="129"/>
      <c r="H54" s="144">
        <v>0</v>
      </c>
      <c r="I54" s="128">
        <v>0</v>
      </c>
      <c r="J54" s="128">
        <f t="shared" si="34"/>
        <v>0</v>
      </c>
      <c r="K54" s="145">
        <v>0</v>
      </c>
      <c r="L54" s="128">
        <v>0</v>
      </c>
      <c r="M54" s="128">
        <f t="shared" si="35"/>
        <v>0</v>
      </c>
      <c r="N54" s="145">
        <v>0</v>
      </c>
      <c r="O54" s="128">
        <v>0</v>
      </c>
      <c r="P54" s="128">
        <f t="shared" si="36"/>
        <v>0</v>
      </c>
      <c r="Q54" s="145">
        <v>0</v>
      </c>
      <c r="R54" s="128">
        <v>0</v>
      </c>
      <c r="S54" s="128">
        <f t="shared" si="37"/>
        <v>0</v>
      </c>
      <c r="T54" s="117"/>
    </row>
    <row r="55" spans="1:21">
      <c r="A55" s="151"/>
      <c r="B55" s="217" t="s">
        <v>534</v>
      </c>
      <c r="C55" s="151"/>
      <c r="D55" s="151"/>
      <c r="E55" s="151"/>
      <c r="F55" s="292">
        <f>SUM(F48:F54)</f>
        <v>0</v>
      </c>
      <c r="G55" s="151"/>
      <c r="H55" s="151"/>
      <c r="I55" s="151"/>
      <c r="J55" s="151"/>
      <c r="K55" s="151"/>
      <c r="L55" s="151"/>
      <c r="M55" s="151"/>
      <c r="N55" s="151"/>
      <c r="O55" s="151"/>
      <c r="P55" s="151"/>
      <c r="Q55" s="151"/>
      <c r="R55" s="151"/>
      <c r="S55" s="151"/>
      <c r="T55" s="117"/>
    </row>
    <row r="56" spans="1:21">
      <c r="A56" s="156"/>
      <c r="B56" s="157" t="s">
        <v>190</v>
      </c>
      <c r="C56" s="158"/>
      <c r="D56" s="159"/>
      <c r="E56" s="159"/>
      <c r="F56" s="159"/>
      <c r="G56" s="160"/>
      <c r="H56" s="159"/>
      <c r="I56" s="159"/>
      <c r="J56" s="159"/>
      <c r="K56" s="159"/>
      <c r="L56" s="161"/>
      <c r="M56" s="161"/>
      <c r="N56" s="159"/>
      <c r="O56" s="161"/>
      <c r="P56" s="161"/>
      <c r="Q56" s="159"/>
      <c r="R56" s="161"/>
      <c r="S56" s="161"/>
      <c r="T56" s="117"/>
    </row>
    <row r="57" spans="1:21" ht="24.95" customHeight="1">
      <c r="A57" s="142" t="s">
        <v>306</v>
      </c>
      <c r="B57" s="363" t="s">
        <v>493</v>
      </c>
      <c r="C57" s="364"/>
      <c r="D57" s="364"/>
      <c r="E57" s="364"/>
      <c r="F57" s="364"/>
      <c r="G57" s="364"/>
      <c r="H57" s="364"/>
      <c r="I57" s="364"/>
      <c r="J57" s="364"/>
      <c r="K57" s="364"/>
      <c r="L57" s="364"/>
      <c r="M57" s="364"/>
      <c r="N57" s="364"/>
      <c r="O57" s="364"/>
      <c r="P57" s="364"/>
      <c r="Q57" s="364"/>
      <c r="R57" s="364"/>
      <c r="S57" s="365"/>
      <c r="T57" s="117"/>
    </row>
    <row r="58" spans="1:21" ht="24" customHeight="1">
      <c r="A58" s="142" t="s">
        <v>623</v>
      </c>
      <c r="B58" s="393" t="s">
        <v>486</v>
      </c>
      <c r="C58" s="394"/>
      <c r="D58" s="394"/>
      <c r="E58" s="394"/>
      <c r="F58" s="394"/>
      <c r="G58" s="394"/>
      <c r="H58" s="394"/>
      <c r="I58" s="394"/>
      <c r="J58" s="394"/>
      <c r="K58" s="394"/>
      <c r="L58" s="394"/>
      <c r="M58" s="394"/>
      <c r="N58" s="394"/>
      <c r="O58" s="394"/>
      <c r="P58" s="394"/>
      <c r="Q58" s="394"/>
      <c r="R58" s="394"/>
      <c r="S58" s="395"/>
      <c r="T58" s="117"/>
    </row>
    <row r="59" spans="1:21" s="166" customFormat="1">
      <c r="A59" s="341" t="s">
        <v>625</v>
      </c>
      <c r="B59" s="136"/>
      <c r="C59" s="162"/>
      <c r="D59" s="163">
        <f t="shared" ref="D59:D85" si="38">+H59+K59+N59+Q59</f>
        <v>0</v>
      </c>
      <c r="E59" s="163">
        <f>+(I59+L59+O59+R59)/4</f>
        <v>0</v>
      </c>
      <c r="F59" s="164">
        <f>D59*E59</f>
        <v>0</v>
      </c>
      <c r="G59" s="165"/>
      <c r="H59" s="144">
        <v>0</v>
      </c>
      <c r="I59" s="128">
        <v>0</v>
      </c>
      <c r="J59" s="128">
        <f t="shared" ref="J59:J67" si="39">H59*I59</f>
        <v>0</v>
      </c>
      <c r="K59" s="144">
        <v>0</v>
      </c>
      <c r="L59" s="128">
        <v>0</v>
      </c>
      <c r="M59" s="128">
        <f t="shared" ref="M59:M67" si="40">K59*L59</f>
        <v>0</v>
      </c>
      <c r="N59" s="144">
        <v>0</v>
      </c>
      <c r="O59" s="128">
        <v>0</v>
      </c>
      <c r="P59" s="128">
        <f t="shared" ref="P59:P67" si="41">N59*O59</f>
        <v>0</v>
      </c>
      <c r="Q59" s="144">
        <v>0</v>
      </c>
      <c r="R59" s="128">
        <v>0</v>
      </c>
      <c r="S59" s="128">
        <f t="shared" ref="S59:S67" si="42">Q59*R59</f>
        <v>0</v>
      </c>
      <c r="T59" s="117"/>
      <c r="U59" s="113"/>
    </row>
    <row r="60" spans="1:21" s="166" customFormat="1">
      <c r="A60" s="341" t="s">
        <v>626</v>
      </c>
      <c r="B60" s="136"/>
      <c r="C60" s="162"/>
      <c r="D60" s="163">
        <f t="shared" si="38"/>
        <v>0</v>
      </c>
      <c r="E60" s="163">
        <f t="shared" ref="E60:E67" si="43">+(I60+L60+O60+R60)/4</f>
        <v>0</v>
      </c>
      <c r="F60" s="164">
        <f t="shared" ref="F60:F67" si="44">D60*E60</f>
        <v>0</v>
      </c>
      <c r="G60" s="165"/>
      <c r="H60" s="144">
        <v>0</v>
      </c>
      <c r="I60" s="128">
        <v>0</v>
      </c>
      <c r="J60" s="128">
        <f t="shared" si="39"/>
        <v>0</v>
      </c>
      <c r="K60" s="144">
        <v>0</v>
      </c>
      <c r="L60" s="128">
        <v>0</v>
      </c>
      <c r="M60" s="128">
        <f t="shared" si="40"/>
        <v>0</v>
      </c>
      <c r="N60" s="144">
        <v>0</v>
      </c>
      <c r="O60" s="128">
        <v>0</v>
      </c>
      <c r="P60" s="128">
        <f t="shared" si="41"/>
        <v>0</v>
      </c>
      <c r="Q60" s="144">
        <v>0</v>
      </c>
      <c r="R60" s="128">
        <v>0</v>
      </c>
      <c r="S60" s="128">
        <f t="shared" si="42"/>
        <v>0</v>
      </c>
      <c r="T60" s="117"/>
      <c r="U60" s="113"/>
    </row>
    <row r="61" spans="1:21" s="166" customFormat="1">
      <c r="A61" s="341" t="s">
        <v>627</v>
      </c>
      <c r="B61" s="136"/>
      <c r="C61" s="162"/>
      <c r="D61" s="163">
        <f t="shared" si="38"/>
        <v>0</v>
      </c>
      <c r="E61" s="163">
        <f t="shared" si="43"/>
        <v>0</v>
      </c>
      <c r="F61" s="164">
        <f t="shared" si="44"/>
        <v>0</v>
      </c>
      <c r="G61" s="165"/>
      <c r="H61" s="144">
        <v>0</v>
      </c>
      <c r="I61" s="128">
        <v>0</v>
      </c>
      <c r="J61" s="128">
        <f t="shared" si="39"/>
        <v>0</v>
      </c>
      <c r="K61" s="144">
        <v>0</v>
      </c>
      <c r="L61" s="128">
        <v>0</v>
      </c>
      <c r="M61" s="128">
        <f t="shared" si="40"/>
        <v>0</v>
      </c>
      <c r="N61" s="144">
        <v>0</v>
      </c>
      <c r="O61" s="128">
        <v>0</v>
      </c>
      <c r="P61" s="128">
        <f t="shared" si="41"/>
        <v>0</v>
      </c>
      <c r="Q61" s="144">
        <v>0</v>
      </c>
      <c r="R61" s="128">
        <v>0</v>
      </c>
      <c r="S61" s="128">
        <f t="shared" si="42"/>
        <v>0</v>
      </c>
      <c r="T61" s="117"/>
      <c r="U61" s="113"/>
    </row>
    <row r="62" spans="1:21" s="166" customFormat="1">
      <c r="A62" s="341" t="s">
        <v>628</v>
      </c>
      <c r="B62" s="136"/>
      <c r="C62" s="133"/>
      <c r="D62" s="167">
        <f t="shared" si="38"/>
        <v>0</v>
      </c>
      <c r="E62" s="163">
        <f t="shared" si="43"/>
        <v>0</v>
      </c>
      <c r="F62" s="144">
        <f t="shared" si="44"/>
        <v>0</v>
      </c>
      <c r="G62" s="133"/>
      <c r="H62" s="144">
        <v>0</v>
      </c>
      <c r="I62" s="128">
        <v>0</v>
      </c>
      <c r="J62" s="128">
        <f t="shared" si="39"/>
        <v>0</v>
      </c>
      <c r="K62" s="144">
        <v>0</v>
      </c>
      <c r="L62" s="128">
        <v>0</v>
      </c>
      <c r="M62" s="128">
        <f t="shared" si="40"/>
        <v>0</v>
      </c>
      <c r="N62" s="144">
        <v>0</v>
      </c>
      <c r="O62" s="128">
        <v>0</v>
      </c>
      <c r="P62" s="128">
        <f t="shared" si="41"/>
        <v>0</v>
      </c>
      <c r="Q62" s="144">
        <v>0</v>
      </c>
      <c r="R62" s="128">
        <v>0</v>
      </c>
      <c r="S62" s="128">
        <f t="shared" si="42"/>
        <v>0</v>
      </c>
      <c r="T62" s="117"/>
      <c r="U62" s="113"/>
    </row>
    <row r="63" spans="1:21" s="166" customFormat="1">
      <c r="A63" s="341" t="s">
        <v>629</v>
      </c>
      <c r="B63" s="136"/>
      <c r="C63" s="133"/>
      <c r="D63" s="167">
        <f t="shared" si="38"/>
        <v>0</v>
      </c>
      <c r="E63" s="163">
        <f t="shared" si="43"/>
        <v>0</v>
      </c>
      <c r="F63" s="144">
        <f t="shared" si="44"/>
        <v>0</v>
      </c>
      <c r="G63" s="133"/>
      <c r="H63" s="144">
        <v>0</v>
      </c>
      <c r="I63" s="128">
        <v>0</v>
      </c>
      <c r="J63" s="128">
        <f t="shared" si="39"/>
        <v>0</v>
      </c>
      <c r="K63" s="144">
        <v>0</v>
      </c>
      <c r="L63" s="128">
        <v>0</v>
      </c>
      <c r="M63" s="128">
        <f t="shared" si="40"/>
        <v>0</v>
      </c>
      <c r="N63" s="144">
        <v>0</v>
      </c>
      <c r="O63" s="128">
        <v>0</v>
      </c>
      <c r="P63" s="128">
        <f t="shared" si="41"/>
        <v>0</v>
      </c>
      <c r="Q63" s="144">
        <v>0</v>
      </c>
      <c r="R63" s="128">
        <v>0</v>
      </c>
      <c r="S63" s="128">
        <f t="shared" si="42"/>
        <v>0</v>
      </c>
      <c r="T63" s="117"/>
      <c r="U63" s="113"/>
    </row>
    <row r="64" spans="1:21" s="166" customFormat="1">
      <c r="A64" s="341" t="s">
        <v>630</v>
      </c>
      <c r="B64" s="136"/>
      <c r="C64" s="133"/>
      <c r="D64" s="167">
        <f t="shared" si="38"/>
        <v>0</v>
      </c>
      <c r="E64" s="163">
        <f t="shared" si="43"/>
        <v>0</v>
      </c>
      <c r="F64" s="144">
        <f t="shared" si="44"/>
        <v>0</v>
      </c>
      <c r="G64" s="168"/>
      <c r="H64" s="144">
        <v>0</v>
      </c>
      <c r="I64" s="128">
        <v>0</v>
      </c>
      <c r="J64" s="128">
        <f t="shared" si="39"/>
        <v>0</v>
      </c>
      <c r="K64" s="144">
        <v>0</v>
      </c>
      <c r="L64" s="128">
        <v>0</v>
      </c>
      <c r="M64" s="128">
        <f t="shared" si="40"/>
        <v>0</v>
      </c>
      <c r="N64" s="144">
        <v>0</v>
      </c>
      <c r="O64" s="128">
        <v>0</v>
      </c>
      <c r="P64" s="128">
        <f t="shared" si="41"/>
        <v>0</v>
      </c>
      <c r="Q64" s="144">
        <v>0</v>
      </c>
      <c r="R64" s="128">
        <v>0</v>
      </c>
      <c r="S64" s="128">
        <f t="shared" si="42"/>
        <v>0</v>
      </c>
      <c r="T64" s="117"/>
      <c r="U64" s="113"/>
    </row>
    <row r="65" spans="1:21">
      <c r="A65" s="341" t="s">
        <v>631</v>
      </c>
      <c r="B65" s="130"/>
      <c r="C65" s="133"/>
      <c r="D65" s="167">
        <f t="shared" si="38"/>
        <v>0</v>
      </c>
      <c r="E65" s="163">
        <f t="shared" si="43"/>
        <v>0</v>
      </c>
      <c r="F65" s="164">
        <f t="shared" si="44"/>
        <v>0</v>
      </c>
      <c r="G65" s="168"/>
      <c r="H65" s="144">
        <v>0</v>
      </c>
      <c r="I65" s="128">
        <v>0</v>
      </c>
      <c r="J65" s="128">
        <f t="shared" si="39"/>
        <v>0</v>
      </c>
      <c r="K65" s="144">
        <v>0</v>
      </c>
      <c r="L65" s="128">
        <v>0</v>
      </c>
      <c r="M65" s="128">
        <f t="shared" si="40"/>
        <v>0</v>
      </c>
      <c r="N65" s="144">
        <v>0</v>
      </c>
      <c r="O65" s="128">
        <v>0</v>
      </c>
      <c r="P65" s="128">
        <f t="shared" si="41"/>
        <v>0</v>
      </c>
      <c r="Q65" s="144">
        <v>0</v>
      </c>
      <c r="R65" s="128">
        <v>0</v>
      </c>
      <c r="S65" s="128">
        <f t="shared" si="42"/>
        <v>0</v>
      </c>
      <c r="T65" s="117"/>
    </row>
    <row r="66" spans="1:21" s="166" customFormat="1">
      <c r="A66" s="341" t="s">
        <v>632</v>
      </c>
      <c r="B66" s="136"/>
      <c r="C66" s="133"/>
      <c r="D66" s="167">
        <f t="shared" si="38"/>
        <v>0</v>
      </c>
      <c r="E66" s="163">
        <f t="shared" si="43"/>
        <v>0</v>
      </c>
      <c r="F66" s="144">
        <f t="shared" si="44"/>
        <v>0</v>
      </c>
      <c r="G66" s="133"/>
      <c r="H66" s="144">
        <v>0</v>
      </c>
      <c r="I66" s="128">
        <v>0</v>
      </c>
      <c r="J66" s="128">
        <f t="shared" si="39"/>
        <v>0</v>
      </c>
      <c r="K66" s="144">
        <v>0</v>
      </c>
      <c r="L66" s="128">
        <v>0</v>
      </c>
      <c r="M66" s="128">
        <f t="shared" si="40"/>
        <v>0</v>
      </c>
      <c r="N66" s="144">
        <v>0</v>
      </c>
      <c r="O66" s="128">
        <v>0</v>
      </c>
      <c r="P66" s="128">
        <f t="shared" si="41"/>
        <v>0</v>
      </c>
      <c r="Q66" s="144">
        <v>0</v>
      </c>
      <c r="R66" s="128">
        <v>0</v>
      </c>
      <c r="S66" s="128">
        <f t="shared" si="42"/>
        <v>0</v>
      </c>
      <c r="T66" s="117"/>
      <c r="U66" s="113"/>
    </row>
    <row r="67" spans="1:21" s="166" customFormat="1">
      <c r="A67" s="341" t="s">
        <v>633</v>
      </c>
      <c r="B67" s="136"/>
      <c r="C67" s="169"/>
      <c r="D67" s="167">
        <f t="shared" si="38"/>
        <v>0</v>
      </c>
      <c r="E67" s="163">
        <f t="shared" si="43"/>
        <v>0</v>
      </c>
      <c r="F67" s="144">
        <f t="shared" si="44"/>
        <v>0</v>
      </c>
      <c r="G67" s="169"/>
      <c r="H67" s="144">
        <v>0</v>
      </c>
      <c r="I67" s="128">
        <v>0</v>
      </c>
      <c r="J67" s="128">
        <f t="shared" si="39"/>
        <v>0</v>
      </c>
      <c r="K67" s="144">
        <v>0</v>
      </c>
      <c r="L67" s="128">
        <v>0</v>
      </c>
      <c r="M67" s="128">
        <f t="shared" si="40"/>
        <v>0</v>
      </c>
      <c r="N67" s="144">
        <v>0</v>
      </c>
      <c r="O67" s="128">
        <v>0</v>
      </c>
      <c r="P67" s="128">
        <f t="shared" si="41"/>
        <v>0</v>
      </c>
      <c r="Q67" s="144">
        <v>0</v>
      </c>
      <c r="R67" s="128">
        <v>0</v>
      </c>
      <c r="S67" s="128">
        <f t="shared" si="42"/>
        <v>0</v>
      </c>
      <c r="T67" s="117"/>
      <c r="U67" s="113"/>
    </row>
    <row r="68" spans="1:21">
      <c r="A68" s="175"/>
      <c r="B68" s="176" t="s">
        <v>536</v>
      </c>
      <c r="C68" s="170"/>
      <c r="D68" s="171"/>
      <c r="E68" s="172"/>
      <c r="F68" s="172">
        <f>SUM(F59:F67)</f>
        <v>0</v>
      </c>
      <c r="G68" s="173"/>
      <c r="H68" s="172"/>
      <c r="I68" s="172"/>
      <c r="J68" s="172">
        <f>SUM(J59:J67)</f>
        <v>0</v>
      </c>
      <c r="K68" s="172"/>
      <c r="L68" s="171"/>
      <c r="M68" s="172">
        <f>SUM(M59:M67)</f>
        <v>0</v>
      </c>
      <c r="N68" s="172"/>
      <c r="O68" s="171"/>
      <c r="P68" s="172">
        <f>SUM(P59:P67)</f>
        <v>0</v>
      </c>
      <c r="Q68" s="172"/>
      <c r="R68" s="171"/>
      <c r="S68" s="172">
        <f>SUM(S59:S67)</f>
        <v>0</v>
      </c>
      <c r="T68" s="117"/>
    </row>
    <row r="69" spans="1:21">
      <c r="A69" s="174" t="s">
        <v>624</v>
      </c>
      <c r="B69" s="375" t="s">
        <v>495</v>
      </c>
      <c r="C69" s="376"/>
      <c r="D69" s="376"/>
      <c r="E69" s="376"/>
      <c r="F69" s="376"/>
      <c r="G69" s="376"/>
      <c r="H69" s="376"/>
      <c r="I69" s="376"/>
      <c r="J69" s="376"/>
      <c r="K69" s="376"/>
      <c r="L69" s="376"/>
      <c r="M69" s="376"/>
      <c r="N69" s="376"/>
      <c r="O69" s="376"/>
      <c r="P69" s="376"/>
      <c r="Q69" s="376"/>
      <c r="R69" s="376"/>
      <c r="S69" s="377"/>
      <c r="T69" s="117"/>
    </row>
    <row r="70" spans="1:21" s="166" customFormat="1">
      <c r="A70" s="341" t="s">
        <v>634</v>
      </c>
      <c r="B70" s="136"/>
      <c r="C70" s="133"/>
      <c r="D70" s="167">
        <f>+H70+K70+N70+Q70</f>
        <v>0</v>
      </c>
      <c r="E70" s="163">
        <f t="shared" ref="E70:E74" si="45">+(I70+L70+O70+R70)/4</f>
        <v>0</v>
      </c>
      <c r="F70" s="144">
        <f>D70*E70</f>
        <v>0</v>
      </c>
      <c r="G70" s="133"/>
      <c r="H70" s="144">
        <v>0</v>
      </c>
      <c r="I70" s="128">
        <v>0</v>
      </c>
      <c r="J70" s="128">
        <f>H70*I70</f>
        <v>0</v>
      </c>
      <c r="K70" s="144">
        <v>0</v>
      </c>
      <c r="L70" s="128">
        <v>0</v>
      </c>
      <c r="M70" s="128">
        <f>K70*L70</f>
        <v>0</v>
      </c>
      <c r="N70" s="144">
        <v>0</v>
      </c>
      <c r="O70" s="128">
        <v>0</v>
      </c>
      <c r="P70" s="128">
        <f>N70*O70</f>
        <v>0</v>
      </c>
      <c r="Q70" s="144">
        <v>0</v>
      </c>
      <c r="R70" s="128">
        <v>0</v>
      </c>
      <c r="S70" s="128">
        <f>Q70*R70</f>
        <v>0</v>
      </c>
      <c r="T70" s="117"/>
      <c r="U70" s="113"/>
    </row>
    <row r="71" spans="1:21" s="166" customFormat="1">
      <c r="A71" s="341" t="s">
        <v>635</v>
      </c>
      <c r="B71" s="136"/>
      <c r="C71" s="133"/>
      <c r="D71" s="167">
        <f t="shared" si="38"/>
        <v>0</v>
      </c>
      <c r="E71" s="163">
        <f t="shared" si="45"/>
        <v>0</v>
      </c>
      <c r="F71" s="144">
        <f t="shared" ref="F71:F74" si="46">D71*E71</f>
        <v>0</v>
      </c>
      <c r="G71" s="133"/>
      <c r="H71" s="144">
        <v>0</v>
      </c>
      <c r="I71" s="128">
        <v>0</v>
      </c>
      <c r="J71" s="128">
        <f>H71*I71</f>
        <v>0</v>
      </c>
      <c r="K71" s="144">
        <v>0</v>
      </c>
      <c r="L71" s="128">
        <v>0</v>
      </c>
      <c r="M71" s="128">
        <f>K71*L71</f>
        <v>0</v>
      </c>
      <c r="N71" s="144">
        <v>0</v>
      </c>
      <c r="O71" s="128">
        <v>0</v>
      </c>
      <c r="P71" s="128">
        <f>N71*O71</f>
        <v>0</v>
      </c>
      <c r="Q71" s="144">
        <v>0</v>
      </c>
      <c r="R71" s="128">
        <v>0</v>
      </c>
      <c r="S71" s="128">
        <f>Q71*R71</f>
        <v>0</v>
      </c>
      <c r="T71" s="117"/>
      <c r="U71" s="113"/>
    </row>
    <row r="72" spans="1:21" s="166" customFormat="1">
      <c r="A72" s="341" t="s">
        <v>636</v>
      </c>
      <c r="B72" s="136"/>
      <c r="C72" s="133"/>
      <c r="D72" s="167">
        <f t="shared" si="38"/>
        <v>0</v>
      </c>
      <c r="E72" s="163">
        <f t="shared" si="45"/>
        <v>0</v>
      </c>
      <c r="F72" s="144">
        <f t="shared" si="46"/>
        <v>0</v>
      </c>
      <c r="G72" s="168"/>
      <c r="H72" s="144">
        <v>0</v>
      </c>
      <c r="I72" s="128">
        <v>0</v>
      </c>
      <c r="J72" s="128">
        <f>H72*I72</f>
        <v>0</v>
      </c>
      <c r="K72" s="144">
        <v>0</v>
      </c>
      <c r="L72" s="128">
        <v>0</v>
      </c>
      <c r="M72" s="128">
        <f>K72*L72</f>
        <v>0</v>
      </c>
      <c r="N72" s="144">
        <v>0</v>
      </c>
      <c r="O72" s="128">
        <v>0</v>
      </c>
      <c r="P72" s="128">
        <f>N72*O72</f>
        <v>0</v>
      </c>
      <c r="Q72" s="144">
        <v>0</v>
      </c>
      <c r="R72" s="128">
        <v>0</v>
      </c>
      <c r="S72" s="128">
        <f>Q72*R72</f>
        <v>0</v>
      </c>
      <c r="T72" s="117"/>
      <c r="U72" s="113"/>
    </row>
    <row r="73" spans="1:21" s="166" customFormat="1">
      <c r="A73" s="341" t="s">
        <v>637</v>
      </c>
      <c r="B73" s="136"/>
      <c r="C73" s="133"/>
      <c r="D73" s="167">
        <f t="shared" si="38"/>
        <v>0</v>
      </c>
      <c r="E73" s="163">
        <f t="shared" si="45"/>
        <v>0</v>
      </c>
      <c r="F73" s="144">
        <f t="shared" si="46"/>
        <v>0</v>
      </c>
      <c r="G73" s="133"/>
      <c r="H73" s="144">
        <v>0</v>
      </c>
      <c r="I73" s="128">
        <v>0</v>
      </c>
      <c r="J73" s="128">
        <f>H73*I73</f>
        <v>0</v>
      </c>
      <c r="K73" s="144">
        <v>0</v>
      </c>
      <c r="L73" s="128">
        <v>0</v>
      </c>
      <c r="M73" s="128">
        <f>K73*L73</f>
        <v>0</v>
      </c>
      <c r="N73" s="144">
        <v>0</v>
      </c>
      <c r="O73" s="128">
        <v>0</v>
      </c>
      <c r="P73" s="128">
        <f>N73*O73</f>
        <v>0</v>
      </c>
      <c r="Q73" s="144">
        <v>0</v>
      </c>
      <c r="R73" s="128">
        <v>0</v>
      </c>
      <c r="S73" s="128">
        <f>Q73*R73</f>
        <v>0</v>
      </c>
      <c r="T73" s="117"/>
      <c r="U73" s="113"/>
    </row>
    <row r="74" spans="1:21" s="166" customFormat="1">
      <c r="A74" s="341" t="s">
        <v>638</v>
      </c>
      <c r="B74" s="136"/>
      <c r="C74" s="133"/>
      <c r="D74" s="167">
        <f t="shared" si="38"/>
        <v>0</v>
      </c>
      <c r="E74" s="163">
        <f t="shared" si="45"/>
        <v>0</v>
      </c>
      <c r="F74" s="144">
        <f t="shared" si="46"/>
        <v>0</v>
      </c>
      <c r="G74" s="133"/>
      <c r="H74" s="144">
        <v>0</v>
      </c>
      <c r="I74" s="128">
        <v>0</v>
      </c>
      <c r="J74" s="128">
        <f>H74*I74</f>
        <v>0</v>
      </c>
      <c r="K74" s="144">
        <v>0</v>
      </c>
      <c r="L74" s="128">
        <v>0</v>
      </c>
      <c r="M74" s="128">
        <f>K74*L74</f>
        <v>0</v>
      </c>
      <c r="N74" s="144">
        <v>0</v>
      </c>
      <c r="O74" s="128">
        <v>0</v>
      </c>
      <c r="P74" s="128">
        <f>N74*O74</f>
        <v>0</v>
      </c>
      <c r="Q74" s="144">
        <v>0</v>
      </c>
      <c r="R74" s="128">
        <v>0</v>
      </c>
      <c r="S74" s="128">
        <f>Q74*R74</f>
        <v>0</v>
      </c>
      <c r="T74" s="117"/>
      <c r="U74" s="113"/>
    </row>
    <row r="75" spans="1:21">
      <c r="A75" s="175"/>
      <c r="B75" s="176" t="s">
        <v>537</v>
      </c>
      <c r="C75" s="170"/>
      <c r="D75" s="171"/>
      <c r="E75" s="172"/>
      <c r="F75" s="172">
        <f>SUM(F70:F74)</f>
        <v>0</v>
      </c>
      <c r="G75" s="173"/>
      <c r="H75" s="172"/>
      <c r="I75" s="172"/>
      <c r="J75" s="172">
        <f>SUM(J70:J74)</f>
        <v>0</v>
      </c>
      <c r="K75" s="172"/>
      <c r="L75" s="171"/>
      <c r="M75" s="172">
        <f>SUM(M70:M74)</f>
        <v>0</v>
      </c>
      <c r="N75" s="172"/>
      <c r="O75" s="171"/>
      <c r="P75" s="172">
        <f>SUM(P70:P74)</f>
        <v>0</v>
      </c>
      <c r="Q75" s="172"/>
      <c r="R75" s="171"/>
      <c r="S75" s="172">
        <f>SUM(S70:S74)</f>
        <v>0</v>
      </c>
      <c r="T75" s="117"/>
    </row>
    <row r="76" spans="1:21" ht="24" customHeight="1">
      <c r="A76" s="342" t="s">
        <v>639</v>
      </c>
      <c r="B76" s="375" t="s">
        <v>496</v>
      </c>
      <c r="C76" s="376"/>
      <c r="D76" s="376"/>
      <c r="E76" s="376"/>
      <c r="F76" s="376"/>
      <c r="G76" s="376"/>
      <c r="H76" s="376"/>
      <c r="I76" s="376"/>
      <c r="J76" s="376"/>
      <c r="K76" s="376"/>
      <c r="L76" s="376"/>
      <c r="M76" s="376"/>
      <c r="N76" s="376"/>
      <c r="O76" s="376"/>
      <c r="P76" s="376"/>
      <c r="Q76" s="376"/>
      <c r="R76" s="376"/>
      <c r="S76" s="377"/>
      <c r="T76" s="117"/>
    </row>
    <row r="77" spans="1:21" s="166" customFormat="1">
      <c r="A77" s="135" t="s">
        <v>640</v>
      </c>
      <c r="B77" s="136"/>
      <c r="C77" s="135"/>
      <c r="D77" s="163">
        <f t="shared" si="38"/>
        <v>0</v>
      </c>
      <c r="E77" s="163">
        <f t="shared" ref="E77:E80" si="47">+(I77+L77+O77+R77)/4</f>
        <v>0</v>
      </c>
      <c r="F77" s="164">
        <f>D77*E77</f>
        <v>0</v>
      </c>
      <c r="G77" s="165"/>
      <c r="H77" s="144">
        <v>0</v>
      </c>
      <c r="I77" s="128">
        <v>0</v>
      </c>
      <c r="J77" s="128">
        <f>H77*I77</f>
        <v>0</v>
      </c>
      <c r="K77" s="144">
        <v>0</v>
      </c>
      <c r="L77" s="128">
        <v>0</v>
      </c>
      <c r="M77" s="128">
        <f>K77*L77</f>
        <v>0</v>
      </c>
      <c r="N77" s="144">
        <v>0</v>
      </c>
      <c r="O77" s="128">
        <v>0</v>
      </c>
      <c r="P77" s="128">
        <f>N77*O77</f>
        <v>0</v>
      </c>
      <c r="Q77" s="144">
        <v>0</v>
      </c>
      <c r="R77" s="128">
        <v>0</v>
      </c>
      <c r="S77" s="128">
        <f>Q77*R77</f>
        <v>0</v>
      </c>
      <c r="T77" s="117"/>
      <c r="U77" s="113"/>
    </row>
    <row r="78" spans="1:21" s="166" customFormat="1">
      <c r="A78" s="135" t="s">
        <v>641</v>
      </c>
      <c r="B78" s="136"/>
      <c r="C78" s="135"/>
      <c r="D78" s="163">
        <f t="shared" si="38"/>
        <v>0</v>
      </c>
      <c r="E78" s="163">
        <f t="shared" si="47"/>
        <v>0</v>
      </c>
      <c r="F78" s="164">
        <f t="shared" ref="F78:F79" si="48">D78*E78</f>
        <v>0</v>
      </c>
      <c r="G78" s="165"/>
      <c r="H78" s="144">
        <v>0</v>
      </c>
      <c r="I78" s="128">
        <v>0</v>
      </c>
      <c r="J78" s="128">
        <f>H78*I78</f>
        <v>0</v>
      </c>
      <c r="K78" s="144">
        <v>0</v>
      </c>
      <c r="L78" s="128">
        <v>0</v>
      </c>
      <c r="M78" s="128">
        <f>K78*L78</f>
        <v>0</v>
      </c>
      <c r="N78" s="144">
        <v>0</v>
      </c>
      <c r="O78" s="128">
        <v>0</v>
      </c>
      <c r="P78" s="128">
        <f>N78*O78</f>
        <v>0</v>
      </c>
      <c r="Q78" s="144">
        <v>0</v>
      </c>
      <c r="R78" s="128">
        <v>0</v>
      </c>
      <c r="S78" s="128">
        <f>Q78*R78</f>
        <v>0</v>
      </c>
      <c r="T78" s="117"/>
      <c r="U78" s="113"/>
    </row>
    <row r="79" spans="1:21" s="166" customFormat="1">
      <c r="A79" s="135" t="s">
        <v>642</v>
      </c>
      <c r="B79" s="136"/>
      <c r="C79" s="135"/>
      <c r="D79" s="163">
        <f t="shared" si="38"/>
        <v>0</v>
      </c>
      <c r="E79" s="163">
        <f t="shared" si="47"/>
        <v>0</v>
      </c>
      <c r="F79" s="164">
        <f t="shared" si="48"/>
        <v>0</v>
      </c>
      <c r="G79" s="165"/>
      <c r="H79" s="144">
        <v>0</v>
      </c>
      <c r="I79" s="128">
        <v>0</v>
      </c>
      <c r="J79" s="128">
        <f>H79*I79</f>
        <v>0</v>
      </c>
      <c r="K79" s="144">
        <v>0</v>
      </c>
      <c r="L79" s="128">
        <v>0</v>
      </c>
      <c r="M79" s="128">
        <f>K79*L79</f>
        <v>0</v>
      </c>
      <c r="N79" s="144">
        <v>0</v>
      </c>
      <c r="O79" s="128">
        <v>0</v>
      </c>
      <c r="P79" s="128">
        <f>N79*O79</f>
        <v>0</v>
      </c>
      <c r="Q79" s="144">
        <v>0</v>
      </c>
      <c r="R79" s="128">
        <v>0</v>
      </c>
      <c r="S79" s="128">
        <f>Q79*R79</f>
        <v>0</v>
      </c>
      <c r="T79" s="117"/>
      <c r="U79" s="113"/>
    </row>
    <row r="80" spans="1:21" s="166" customFormat="1">
      <c r="A80" s="135" t="s">
        <v>643</v>
      </c>
      <c r="B80" s="1"/>
      <c r="C80" s="2"/>
      <c r="D80" s="6"/>
      <c r="E80" s="163">
        <f t="shared" si="47"/>
        <v>0</v>
      </c>
      <c r="F80" s="3"/>
      <c r="G80" s="5"/>
      <c r="H80" s="144">
        <v>0</v>
      </c>
      <c r="I80" s="128">
        <v>0</v>
      </c>
      <c r="J80" s="128">
        <f>H80*I80</f>
        <v>0</v>
      </c>
      <c r="K80" s="144">
        <v>0</v>
      </c>
      <c r="L80" s="128">
        <v>0</v>
      </c>
      <c r="M80" s="128">
        <f>K80*L80</f>
        <v>0</v>
      </c>
      <c r="N80" s="144">
        <v>0</v>
      </c>
      <c r="O80" s="128">
        <v>0</v>
      </c>
      <c r="P80" s="128">
        <f>N80*O80</f>
        <v>0</v>
      </c>
      <c r="Q80" s="144">
        <v>0</v>
      </c>
      <c r="R80" s="128">
        <v>0</v>
      </c>
      <c r="S80" s="128">
        <f>Q80*R80</f>
        <v>0</v>
      </c>
      <c r="T80" s="117"/>
      <c r="U80" s="113"/>
    </row>
    <row r="81" spans="1:21">
      <c r="A81" s="175"/>
      <c r="B81" s="176" t="s">
        <v>538</v>
      </c>
      <c r="C81" s="170"/>
      <c r="D81" s="171"/>
      <c r="E81" s="172"/>
      <c r="F81" s="172">
        <f>SUM(F77:F79)</f>
        <v>0</v>
      </c>
      <c r="G81" s="173"/>
      <c r="H81" s="172"/>
      <c r="I81" s="172"/>
      <c r="J81" s="172">
        <f>SUM(J77:J79)</f>
        <v>0</v>
      </c>
      <c r="K81" s="172"/>
      <c r="L81" s="171"/>
      <c r="M81" s="172">
        <f>SUM(M77:M79)</f>
        <v>0</v>
      </c>
      <c r="N81" s="172"/>
      <c r="O81" s="171"/>
      <c r="P81" s="172">
        <f>SUM(P77:P79)</f>
        <v>0</v>
      </c>
      <c r="Q81" s="172"/>
      <c r="R81" s="171"/>
      <c r="S81" s="172">
        <f>SUM(S77:S79)</f>
        <v>0</v>
      </c>
      <c r="T81" s="117"/>
    </row>
    <row r="82" spans="1:21" ht="24" customHeight="1">
      <c r="A82" s="8" t="s">
        <v>644</v>
      </c>
      <c r="B82" s="375" t="s">
        <v>497</v>
      </c>
      <c r="C82" s="376"/>
      <c r="D82" s="376"/>
      <c r="E82" s="376"/>
      <c r="F82" s="376"/>
      <c r="G82" s="376"/>
      <c r="H82" s="376"/>
      <c r="I82" s="376"/>
      <c r="J82" s="376"/>
      <c r="K82" s="376"/>
      <c r="L82" s="376"/>
      <c r="M82" s="376"/>
      <c r="N82" s="376"/>
      <c r="O82" s="376"/>
      <c r="P82" s="376"/>
      <c r="Q82" s="376"/>
      <c r="R82" s="376"/>
      <c r="S82" s="377"/>
      <c r="T82" s="117"/>
    </row>
    <row r="83" spans="1:21" s="166" customFormat="1">
      <c r="A83" s="135" t="s">
        <v>645</v>
      </c>
      <c r="B83" s="136"/>
      <c r="C83" s="135"/>
      <c r="D83" s="163">
        <f t="shared" si="38"/>
        <v>0</v>
      </c>
      <c r="E83" s="163">
        <f t="shared" ref="E83:E86" si="49">+(I83+L83+O83+R83)/4</f>
        <v>0</v>
      </c>
      <c r="F83" s="164">
        <f>D83*E83</f>
        <v>0</v>
      </c>
      <c r="G83" s="165"/>
      <c r="H83" s="144">
        <v>0</v>
      </c>
      <c r="I83" s="128">
        <v>0</v>
      </c>
      <c r="J83" s="128">
        <f>H83*I83</f>
        <v>0</v>
      </c>
      <c r="K83" s="144">
        <v>0</v>
      </c>
      <c r="L83" s="128">
        <v>0</v>
      </c>
      <c r="M83" s="128">
        <f>K83*L83</f>
        <v>0</v>
      </c>
      <c r="N83" s="144">
        <v>0</v>
      </c>
      <c r="O83" s="128">
        <v>0</v>
      </c>
      <c r="P83" s="128">
        <f>N83*O83</f>
        <v>0</v>
      </c>
      <c r="Q83" s="144">
        <v>0</v>
      </c>
      <c r="R83" s="128">
        <v>0</v>
      </c>
      <c r="S83" s="128">
        <f>Q83*R83</f>
        <v>0</v>
      </c>
      <c r="T83" s="117"/>
      <c r="U83" s="113"/>
    </row>
    <row r="84" spans="1:21" s="166" customFormat="1">
      <c r="A84" s="135" t="s">
        <v>646</v>
      </c>
      <c r="B84" s="136"/>
      <c r="C84" s="135"/>
      <c r="D84" s="163">
        <f t="shared" si="38"/>
        <v>0</v>
      </c>
      <c r="E84" s="163">
        <f t="shared" si="49"/>
        <v>0</v>
      </c>
      <c r="F84" s="164">
        <f t="shared" ref="F84:F85" si="50">D84*E84</f>
        <v>0</v>
      </c>
      <c r="G84" s="165"/>
      <c r="H84" s="144">
        <v>0</v>
      </c>
      <c r="I84" s="128">
        <v>0</v>
      </c>
      <c r="J84" s="128">
        <f>H84*I84</f>
        <v>0</v>
      </c>
      <c r="K84" s="144">
        <v>0</v>
      </c>
      <c r="L84" s="128">
        <v>0</v>
      </c>
      <c r="M84" s="128">
        <f>K84*L84</f>
        <v>0</v>
      </c>
      <c r="N84" s="144">
        <v>0</v>
      </c>
      <c r="O84" s="128">
        <v>0</v>
      </c>
      <c r="P84" s="128">
        <f>N84*O84</f>
        <v>0</v>
      </c>
      <c r="Q84" s="144">
        <v>0</v>
      </c>
      <c r="R84" s="128">
        <v>0</v>
      </c>
      <c r="S84" s="128">
        <f>Q84*R84</f>
        <v>0</v>
      </c>
      <c r="T84" s="117"/>
      <c r="U84" s="113"/>
    </row>
    <row r="85" spans="1:21" s="166" customFormat="1">
      <c r="A85" s="135" t="s">
        <v>647</v>
      </c>
      <c r="B85" s="136"/>
      <c r="C85" s="133"/>
      <c r="D85" s="167">
        <f t="shared" si="38"/>
        <v>0</v>
      </c>
      <c r="E85" s="163">
        <f t="shared" si="49"/>
        <v>0</v>
      </c>
      <c r="F85" s="164">
        <f t="shared" si="50"/>
        <v>0</v>
      </c>
      <c r="G85" s="133"/>
      <c r="H85" s="144">
        <v>0</v>
      </c>
      <c r="I85" s="128">
        <v>0</v>
      </c>
      <c r="J85" s="128">
        <f>H85*I85</f>
        <v>0</v>
      </c>
      <c r="K85" s="144">
        <v>0</v>
      </c>
      <c r="L85" s="128">
        <v>0</v>
      </c>
      <c r="M85" s="128">
        <f>K85*L85</f>
        <v>0</v>
      </c>
      <c r="N85" s="144">
        <v>0</v>
      </c>
      <c r="O85" s="128">
        <v>0</v>
      </c>
      <c r="P85" s="128">
        <f>N85*O85</f>
        <v>0</v>
      </c>
      <c r="Q85" s="144">
        <v>0</v>
      </c>
      <c r="R85" s="128">
        <v>0</v>
      </c>
      <c r="S85" s="128">
        <f>Q85*R85</f>
        <v>0</v>
      </c>
      <c r="T85" s="117"/>
      <c r="U85" s="113"/>
    </row>
    <row r="86" spans="1:21">
      <c r="A86" s="135" t="s">
        <v>648</v>
      </c>
      <c r="B86" s="1"/>
      <c r="C86" s="2"/>
      <c r="D86" s="6"/>
      <c r="E86" s="163">
        <f t="shared" si="49"/>
        <v>0</v>
      </c>
      <c r="F86" s="3"/>
      <c r="G86" s="2"/>
      <c r="H86" s="144">
        <v>0</v>
      </c>
      <c r="I86" s="128">
        <v>0</v>
      </c>
      <c r="J86" s="128">
        <f>H86*I86</f>
        <v>0</v>
      </c>
      <c r="K86" s="144">
        <v>0</v>
      </c>
      <c r="L86" s="128">
        <v>0</v>
      </c>
      <c r="M86" s="128">
        <f>K86*L86</f>
        <v>0</v>
      </c>
      <c r="N86" s="144">
        <v>0</v>
      </c>
      <c r="O86" s="128">
        <v>0</v>
      </c>
      <c r="P86" s="128">
        <f>N86*O86</f>
        <v>0</v>
      </c>
      <c r="Q86" s="144">
        <v>0</v>
      </c>
      <c r="R86" s="128">
        <v>0</v>
      </c>
      <c r="S86" s="128">
        <f>Q86*R86</f>
        <v>0</v>
      </c>
      <c r="T86" s="117"/>
    </row>
    <row r="87" spans="1:21">
      <c r="A87" s="175"/>
      <c r="B87" s="176" t="s">
        <v>539</v>
      </c>
      <c r="C87" s="170"/>
      <c r="D87" s="171"/>
      <c r="E87" s="172"/>
      <c r="F87" s="172">
        <f>SUM(F83:F85)</f>
        <v>0</v>
      </c>
      <c r="G87" s="173"/>
      <c r="H87" s="172"/>
      <c r="I87" s="172"/>
      <c r="J87" s="172">
        <f>SUM(J83:J85)</f>
        <v>0</v>
      </c>
      <c r="K87" s="172"/>
      <c r="L87" s="171"/>
      <c r="M87" s="172">
        <f>SUM(M83:M85)</f>
        <v>0</v>
      </c>
      <c r="N87" s="172"/>
      <c r="O87" s="171"/>
      <c r="P87" s="172">
        <f>SUM(P83:P85)</f>
        <v>0</v>
      </c>
      <c r="Q87" s="172"/>
      <c r="R87" s="171"/>
      <c r="S87" s="172">
        <f>SUM(S83:S85)</f>
        <v>0</v>
      </c>
      <c r="T87" s="117"/>
    </row>
    <row r="88" spans="1:21">
      <c r="A88" s="8" t="s">
        <v>649</v>
      </c>
      <c r="B88" s="16" t="s">
        <v>498</v>
      </c>
      <c r="C88" s="7"/>
      <c r="D88" s="15"/>
      <c r="E88" s="14"/>
      <c r="F88" s="14"/>
      <c r="G88" s="213"/>
      <c r="H88" s="14"/>
      <c r="I88" s="14"/>
      <c r="J88" s="14"/>
      <c r="K88" s="14"/>
      <c r="L88" s="214"/>
      <c r="M88" s="214"/>
      <c r="N88" s="14"/>
      <c r="O88" s="214"/>
      <c r="P88" s="214"/>
      <c r="Q88" s="14"/>
      <c r="R88" s="214"/>
      <c r="S88" s="214"/>
      <c r="T88" s="117"/>
    </row>
    <row r="89" spans="1:21" s="166" customFormat="1">
      <c r="A89" s="135" t="s">
        <v>650</v>
      </c>
      <c r="B89" s="136"/>
      <c r="C89" s="135"/>
      <c r="D89" s="163">
        <f t="shared" ref="D89:D91" si="51">+H89+K89+N89+Q89</f>
        <v>0</v>
      </c>
      <c r="E89" s="163">
        <f t="shared" ref="E89:E92" si="52">+(I89+L89+O89+R89)/4</f>
        <v>0</v>
      </c>
      <c r="F89" s="164">
        <f>D89*E89</f>
        <v>0</v>
      </c>
      <c r="G89" s="165"/>
      <c r="H89" s="144">
        <v>0</v>
      </c>
      <c r="I89" s="128">
        <v>0</v>
      </c>
      <c r="J89" s="128">
        <f>H89*I89</f>
        <v>0</v>
      </c>
      <c r="K89" s="144">
        <v>0</v>
      </c>
      <c r="L89" s="128">
        <v>0</v>
      </c>
      <c r="M89" s="128">
        <f>K89*L89</f>
        <v>0</v>
      </c>
      <c r="N89" s="144">
        <v>0</v>
      </c>
      <c r="O89" s="128">
        <v>0</v>
      </c>
      <c r="P89" s="128">
        <f>N89*O89</f>
        <v>0</v>
      </c>
      <c r="Q89" s="144">
        <v>0</v>
      </c>
      <c r="R89" s="128">
        <v>0</v>
      </c>
      <c r="S89" s="128">
        <f>Q89*R89</f>
        <v>0</v>
      </c>
      <c r="T89" s="117"/>
      <c r="U89" s="113"/>
    </row>
    <row r="90" spans="1:21" s="166" customFormat="1">
      <c r="A90" s="135" t="s">
        <v>651</v>
      </c>
      <c r="B90" s="136"/>
      <c r="C90" s="135"/>
      <c r="D90" s="163">
        <f t="shared" si="51"/>
        <v>0</v>
      </c>
      <c r="E90" s="163">
        <f t="shared" si="52"/>
        <v>0</v>
      </c>
      <c r="F90" s="164">
        <f t="shared" ref="F90:F91" si="53">D90*E90</f>
        <v>0</v>
      </c>
      <c r="G90" s="165"/>
      <c r="H90" s="144">
        <v>0</v>
      </c>
      <c r="I90" s="128">
        <v>0</v>
      </c>
      <c r="J90" s="128">
        <f>H90*I90</f>
        <v>0</v>
      </c>
      <c r="K90" s="144">
        <v>0</v>
      </c>
      <c r="L90" s="128">
        <v>0</v>
      </c>
      <c r="M90" s="128">
        <f>K90*L90</f>
        <v>0</v>
      </c>
      <c r="N90" s="144">
        <v>0</v>
      </c>
      <c r="O90" s="128">
        <v>0</v>
      </c>
      <c r="P90" s="128">
        <f>N90*O90</f>
        <v>0</v>
      </c>
      <c r="Q90" s="144">
        <v>0</v>
      </c>
      <c r="R90" s="128">
        <v>0</v>
      </c>
      <c r="S90" s="128">
        <f>Q90*R90</f>
        <v>0</v>
      </c>
      <c r="T90" s="117"/>
      <c r="U90" s="113"/>
    </row>
    <row r="91" spans="1:21" s="166" customFormat="1">
      <c r="A91" s="135" t="s">
        <v>652</v>
      </c>
      <c r="B91" s="136"/>
      <c r="C91" s="135"/>
      <c r="D91" s="167">
        <f t="shared" si="51"/>
        <v>0</v>
      </c>
      <c r="E91" s="163">
        <f t="shared" si="52"/>
        <v>0</v>
      </c>
      <c r="F91" s="164">
        <f t="shared" si="53"/>
        <v>0</v>
      </c>
      <c r="G91" s="135"/>
      <c r="H91" s="144">
        <v>0</v>
      </c>
      <c r="I91" s="128">
        <v>0</v>
      </c>
      <c r="J91" s="128">
        <f>H91*I91</f>
        <v>0</v>
      </c>
      <c r="K91" s="144">
        <v>0</v>
      </c>
      <c r="L91" s="128">
        <v>0</v>
      </c>
      <c r="M91" s="128">
        <f>K91*L91</f>
        <v>0</v>
      </c>
      <c r="N91" s="144">
        <v>0</v>
      </c>
      <c r="O91" s="128">
        <v>0</v>
      </c>
      <c r="P91" s="128">
        <f>N91*O91</f>
        <v>0</v>
      </c>
      <c r="Q91" s="144">
        <v>0</v>
      </c>
      <c r="R91" s="128">
        <v>0</v>
      </c>
      <c r="S91" s="128">
        <f>Q91*R91</f>
        <v>0</v>
      </c>
      <c r="T91" s="117"/>
      <c r="U91" s="113"/>
    </row>
    <row r="92" spans="1:21" s="166" customFormat="1">
      <c r="A92" s="135" t="s">
        <v>653</v>
      </c>
      <c r="B92" s="136"/>
      <c r="C92" s="135"/>
      <c r="D92" s="6"/>
      <c r="E92" s="163">
        <f t="shared" si="52"/>
        <v>0</v>
      </c>
      <c r="F92" s="3"/>
      <c r="G92" s="165"/>
      <c r="H92" s="144">
        <v>0</v>
      </c>
      <c r="I92" s="128">
        <v>0</v>
      </c>
      <c r="J92" s="128">
        <f>H92*I92</f>
        <v>0</v>
      </c>
      <c r="K92" s="144">
        <v>0</v>
      </c>
      <c r="L92" s="128">
        <v>0</v>
      </c>
      <c r="M92" s="128">
        <f>K92*L92</f>
        <v>0</v>
      </c>
      <c r="N92" s="144">
        <v>0</v>
      </c>
      <c r="O92" s="128">
        <v>0</v>
      </c>
      <c r="P92" s="128">
        <f>N92*O92</f>
        <v>0</v>
      </c>
      <c r="Q92" s="144">
        <v>0</v>
      </c>
      <c r="R92" s="128">
        <v>0</v>
      </c>
      <c r="S92" s="128">
        <f>Q92*R92</f>
        <v>0</v>
      </c>
      <c r="T92" s="117"/>
      <c r="U92" s="113"/>
    </row>
    <row r="93" spans="1:21" s="166" customFormat="1">
      <c r="A93" s="135" t="s">
        <v>654</v>
      </c>
      <c r="B93" s="136"/>
      <c r="C93" s="135"/>
      <c r="D93" s="6"/>
      <c r="E93" s="163">
        <f t="shared" ref="E93" si="54">+(I93+L93+O93+R93)/4</f>
        <v>0</v>
      </c>
      <c r="F93" s="3"/>
      <c r="G93" s="135"/>
      <c r="H93" s="144">
        <v>0</v>
      </c>
      <c r="I93" s="128">
        <v>0</v>
      </c>
      <c r="J93" s="128">
        <f>H93*I93</f>
        <v>0</v>
      </c>
      <c r="K93" s="144">
        <v>0</v>
      </c>
      <c r="L93" s="128">
        <v>0</v>
      </c>
      <c r="M93" s="128">
        <f>K93*L93</f>
        <v>0</v>
      </c>
      <c r="N93" s="144">
        <v>0</v>
      </c>
      <c r="O93" s="128">
        <v>0</v>
      </c>
      <c r="P93" s="128">
        <f>N93*O93</f>
        <v>0</v>
      </c>
      <c r="Q93" s="144">
        <v>0</v>
      </c>
      <c r="R93" s="128">
        <v>0</v>
      </c>
      <c r="S93" s="128">
        <f>Q93*R93</f>
        <v>0</v>
      </c>
      <c r="T93" s="117"/>
      <c r="U93" s="113"/>
    </row>
    <row r="94" spans="1:21">
      <c r="A94" s="175"/>
      <c r="B94" s="176" t="s">
        <v>540</v>
      </c>
      <c r="C94" s="170"/>
      <c r="D94" s="171"/>
      <c r="E94" s="172"/>
      <c r="F94" s="172">
        <f>SUM(F89:F93)</f>
        <v>0</v>
      </c>
      <c r="G94" s="173"/>
      <c r="H94" s="172"/>
      <c r="I94" s="172"/>
      <c r="J94" s="172">
        <f>SUM(J89:J93)</f>
        <v>0</v>
      </c>
      <c r="K94" s="172"/>
      <c r="L94" s="171"/>
      <c r="M94" s="172">
        <f>SUM(M89:M93)</f>
        <v>0</v>
      </c>
      <c r="N94" s="172"/>
      <c r="O94" s="171"/>
      <c r="P94" s="172">
        <f>SUM(P89:P93)</f>
        <v>0</v>
      </c>
      <c r="Q94" s="172"/>
      <c r="R94" s="171"/>
      <c r="S94" s="172">
        <f>SUM(S89:S93)</f>
        <v>0</v>
      </c>
      <c r="T94" s="117"/>
    </row>
    <row r="95" spans="1:21" ht="24" customHeight="1">
      <c r="A95" s="8" t="s">
        <v>655</v>
      </c>
      <c r="B95" s="372" t="s">
        <v>488</v>
      </c>
      <c r="C95" s="373"/>
      <c r="D95" s="373"/>
      <c r="E95" s="373"/>
      <c r="F95" s="373"/>
      <c r="G95" s="373"/>
      <c r="H95" s="373"/>
      <c r="I95" s="373"/>
      <c r="J95" s="373"/>
      <c r="K95" s="373"/>
      <c r="L95" s="373"/>
      <c r="M95" s="373"/>
      <c r="N95" s="373"/>
      <c r="O95" s="373"/>
      <c r="P95" s="373"/>
      <c r="Q95" s="373"/>
      <c r="R95" s="373"/>
      <c r="S95" s="374"/>
      <c r="T95" s="117"/>
    </row>
    <row r="96" spans="1:21" s="166" customFormat="1">
      <c r="A96" s="135" t="s">
        <v>656</v>
      </c>
      <c r="B96" s="136"/>
      <c r="C96" s="133"/>
      <c r="D96" s="163">
        <f t="shared" ref="D96:D98" si="55">+H96+K96+N96+Q96</f>
        <v>0</v>
      </c>
      <c r="E96" s="163">
        <f t="shared" ref="E96:E99" si="56">+(I96+L96+O96+R96)/4</f>
        <v>0</v>
      </c>
      <c r="F96" s="164">
        <f>D96*E96</f>
        <v>0</v>
      </c>
      <c r="G96" s="133"/>
      <c r="H96" s="144">
        <v>0</v>
      </c>
      <c r="I96" s="128">
        <v>0</v>
      </c>
      <c r="J96" s="128">
        <f>H96*I96</f>
        <v>0</v>
      </c>
      <c r="K96" s="144">
        <v>0</v>
      </c>
      <c r="L96" s="128">
        <v>0</v>
      </c>
      <c r="M96" s="128">
        <f>K96*L96</f>
        <v>0</v>
      </c>
      <c r="N96" s="144">
        <v>0</v>
      </c>
      <c r="O96" s="128">
        <v>0</v>
      </c>
      <c r="P96" s="128">
        <f>N96*O96</f>
        <v>0</v>
      </c>
      <c r="Q96" s="144">
        <v>0</v>
      </c>
      <c r="R96" s="128">
        <v>0</v>
      </c>
      <c r="S96" s="128">
        <f>Q96*R96</f>
        <v>0</v>
      </c>
      <c r="T96" s="117"/>
      <c r="U96" s="113"/>
    </row>
    <row r="97" spans="1:21" s="166" customFormat="1">
      <c r="A97" s="135" t="s">
        <v>657</v>
      </c>
      <c r="B97" s="136"/>
      <c r="C97" s="135"/>
      <c r="D97" s="163">
        <f t="shared" si="55"/>
        <v>0</v>
      </c>
      <c r="E97" s="163">
        <f t="shared" si="56"/>
        <v>0</v>
      </c>
      <c r="F97" s="164">
        <f t="shared" ref="F97:F98" si="57">D97*E97</f>
        <v>0</v>
      </c>
      <c r="G97" s="135"/>
      <c r="H97" s="144">
        <v>0</v>
      </c>
      <c r="I97" s="128">
        <v>0</v>
      </c>
      <c r="J97" s="128">
        <f>H97*I97</f>
        <v>0</v>
      </c>
      <c r="K97" s="144">
        <v>0</v>
      </c>
      <c r="L97" s="128">
        <v>0</v>
      </c>
      <c r="M97" s="128">
        <f>K97*L97</f>
        <v>0</v>
      </c>
      <c r="N97" s="144">
        <v>0</v>
      </c>
      <c r="O97" s="128">
        <v>0</v>
      </c>
      <c r="P97" s="128">
        <f>N97*O97</f>
        <v>0</v>
      </c>
      <c r="Q97" s="144">
        <v>0</v>
      </c>
      <c r="R97" s="128">
        <v>0</v>
      </c>
      <c r="S97" s="128">
        <f>Q97*R97</f>
        <v>0</v>
      </c>
      <c r="T97" s="117"/>
      <c r="U97" s="113"/>
    </row>
    <row r="98" spans="1:21" s="166" customFormat="1">
      <c r="A98" s="135" t="s">
        <v>658</v>
      </c>
      <c r="B98" s="136"/>
      <c r="C98" s="135"/>
      <c r="D98" s="167">
        <f t="shared" si="55"/>
        <v>0</v>
      </c>
      <c r="E98" s="163">
        <f t="shared" si="56"/>
        <v>0</v>
      </c>
      <c r="F98" s="164">
        <f t="shared" si="57"/>
        <v>0</v>
      </c>
      <c r="G98" s="135"/>
      <c r="H98" s="144">
        <v>0</v>
      </c>
      <c r="I98" s="128">
        <v>0</v>
      </c>
      <c r="J98" s="128">
        <f>H98*I98</f>
        <v>0</v>
      </c>
      <c r="K98" s="144">
        <v>0</v>
      </c>
      <c r="L98" s="128">
        <v>0</v>
      </c>
      <c r="M98" s="128">
        <f>K98*L98</f>
        <v>0</v>
      </c>
      <c r="N98" s="144">
        <v>0</v>
      </c>
      <c r="O98" s="128">
        <v>0</v>
      </c>
      <c r="P98" s="128">
        <f>N98*O98</f>
        <v>0</v>
      </c>
      <c r="Q98" s="144">
        <v>0</v>
      </c>
      <c r="R98" s="128">
        <v>0</v>
      </c>
      <c r="S98" s="128">
        <f>Q98*R98</f>
        <v>0</v>
      </c>
      <c r="T98" s="117"/>
      <c r="U98" s="113"/>
    </row>
    <row r="99" spans="1:21" s="166" customFormat="1">
      <c r="A99" s="135" t="s">
        <v>659</v>
      </c>
      <c r="B99" s="136"/>
      <c r="C99" s="135"/>
      <c r="D99" s="6"/>
      <c r="E99" s="163">
        <f t="shared" si="56"/>
        <v>0</v>
      </c>
      <c r="F99" s="3"/>
      <c r="G99" s="135"/>
      <c r="H99" s="144">
        <v>0</v>
      </c>
      <c r="I99" s="128">
        <v>0</v>
      </c>
      <c r="J99" s="128">
        <f>H99*I99</f>
        <v>0</v>
      </c>
      <c r="K99" s="144">
        <v>0</v>
      </c>
      <c r="L99" s="128">
        <v>0</v>
      </c>
      <c r="M99" s="128">
        <f>K99*L99</f>
        <v>0</v>
      </c>
      <c r="N99" s="144">
        <v>0</v>
      </c>
      <c r="O99" s="128">
        <v>0</v>
      </c>
      <c r="P99" s="128">
        <f>N99*O99</f>
        <v>0</v>
      </c>
      <c r="Q99" s="144">
        <v>0</v>
      </c>
      <c r="R99" s="128">
        <v>0</v>
      </c>
      <c r="S99" s="128">
        <f>Q99*R99</f>
        <v>0</v>
      </c>
      <c r="T99" s="117"/>
      <c r="U99" s="113"/>
    </row>
    <row r="100" spans="1:21">
      <c r="A100" s="175"/>
      <c r="B100" s="176" t="s">
        <v>541</v>
      </c>
      <c r="C100" s="170"/>
      <c r="D100" s="171"/>
      <c r="E100" s="172"/>
      <c r="F100" s="172">
        <f>SUM(F96:F99)</f>
        <v>0</v>
      </c>
      <c r="G100" s="173"/>
      <c r="H100" s="172"/>
      <c r="I100" s="172"/>
      <c r="J100" s="172">
        <f>SUM(J96:J99)</f>
        <v>0</v>
      </c>
      <c r="K100" s="172"/>
      <c r="L100" s="171"/>
      <c r="M100" s="172">
        <f>SUM(M96:M99)</f>
        <v>0</v>
      </c>
      <c r="N100" s="172"/>
      <c r="O100" s="171"/>
      <c r="P100" s="172">
        <f>SUM(P96:P99)</f>
        <v>0</v>
      </c>
      <c r="Q100" s="172"/>
      <c r="R100" s="171"/>
      <c r="S100" s="172">
        <f>SUM(S96:S99)</f>
        <v>0</v>
      </c>
      <c r="T100" s="117"/>
    </row>
    <row r="101" spans="1:21">
      <c r="A101" s="137"/>
      <c r="B101" s="138" t="s">
        <v>542</v>
      </c>
      <c r="C101" s="154"/>
      <c r="D101" s="155"/>
      <c r="E101" s="140"/>
      <c r="F101" s="140">
        <f>F100+F94+F87+F81+F75+F68</f>
        <v>0</v>
      </c>
      <c r="G101" s="141" t="s">
        <v>18</v>
      </c>
      <c r="H101" s="140"/>
      <c r="I101" s="140"/>
      <c r="J101" s="140">
        <f>J100+J94+J87+J81+J75+J68</f>
        <v>0</v>
      </c>
      <c r="K101" s="140"/>
      <c r="L101" s="155"/>
      <c r="M101" s="140">
        <f>M100+M94+M87+M81+M75+M68</f>
        <v>0</v>
      </c>
      <c r="N101" s="140"/>
      <c r="O101" s="155"/>
      <c r="P101" s="140">
        <f>P100+P94+P87+P81+P75+P68</f>
        <v>0</v>
      </c>
      <c r="Q101" s="140"/>
      <c r="R101" s="155"/>
      <c r="S101" s="140">
        <f>S100+S94+S87+S81+S75+S68</f>
        <v>0</v>
      </c>
      <c r="T101" s="117"/>
    </row>
    <row r="102" spans="1:21" s="166" customFormat="1" ht="24.95" customHeight="1">
      <c r="A102" s="142" t="s">
        <v>338</v>
      </c>
      <c r="B102" s="363" t="s">
        <v>494</v>
      </c>
      <c r="C102" s="364"/>
      <c r="D102" s="364"/>
      <c r="E102" s="364"/>
      <c r="F102" s="364"/>
      <c r="G102" s="364"/>
      <c r="H102" s="364"/>
      <c r="I102" s="364"/>
      <c r="J102" s="364"/>
      <c r="K102" s="364"/>
      <c r="L102" s="364"/>
      <c r="M102" s="364"/>
      <c r="N102" s="364"/>
      <c r="O102" s="364"/>
      <c r="P102" s="364"/>
      <c r="Q102" s="364"/>
      <c r="R102" s="364"/>
      <c r="S102" s="365"/>
      <c r="T102" s="117"/>
      <c r="U102" s="113"/>
    </row>
    <row r="103" spans="1:21" s="166" customFormat="1" ht="37.5" customHeight="1">
      <c r="A103" s="177" t="s">
        <v>660</v>
      </c>
      <c r="B103" s="366" t="s">
        <v>224</v>
      </c>
      <c r="C103" s="367"/>
      <c r="D103" s="367"/>
      <c r="E103" s="367"/>
      <c r="F103" s="367"/>
      <c r="G103" s="367"/>
      <c r="H103" s="367"/>
      <c r="I103" s="367"/>
      <c r="J103" s="367"/>
      <c r="K103" s="367"/>
      <c r="L103" s="367"/>
      <c r="M103" s="367"/>
      <c r="N103" s="367"/>
      <c r="O103" s="367"/>
      <c r="P103" s="367"/>
      <c r="Q103" s="367"/>
      <c r="R103" s="367"/>
      <c r="S103" s="368"/>
      <c r="T103" s="117"/>
      <c r="U103" s="113"/>
    </row>
    <row r="104" spans="1:21" s="166" customFormat="1">
      <c r="A104" s="135" t="s">
        <v>661</v>
      </c>
      <c r="B104" s="136"/>
      <c r="C104" s="178"/>
      <c r="D104" s="163">
        <f t="shared" ref="D104:D106" si="58">+H104+K104+N104+Q104</f>
        <v>0</v>
      </c>
      <c r="E104" s="163">
        <f t="shared" ref="E104:E111" si="59">+(I104+L104+O104+R104)/4</f>
        <v>0</v>
      </c>
      <c r="F104" s="164">
        <f>D104*E104</f>
        <v>0</v>
      </c>
      <c r="G104" s="178"/>
      <c r="H104" s="144">
        <v>0</v>
      </c>
      <c r="I104" s="128">
        <v>0</v>
      </c>
      <c r="J104" s="128">
        <f t="shared" ref="J104:J111" si="60">H104*I104</f>
        <v>0</v>
      </c>
      <c r="K104" s="144">
        <v>0</v>
      </c>
      <c r="L104" s="128">
        <v>0</v>
      </c>
      <c r="M104" s="128">
        <f t="shared" ref="M104:M111" si="61">K104*L104</f>
        <v>0</v>
      </c>
      <c r="N104" s="144">
        <v>0</v>
      </c>
      <c r="O104" s="128">
        <v>0</v>
      </c>
      <c r="P104" s="128">
        <f t="shared" ref="P104:P111" si="62">N104*O104</f>
        <v>0</v>
      </c>
      <c r="Q104" s="144">
        <v>0</v>
      </c>
      <c r="R104" s="128">
        <v>0</v>
      </c>
      <c r="S104" s="128">
        <f t="shared" ref="S104:S111" si="63">Q104*R104</f>
        <v>0</v>
      </c>
      <c r="T104" s="117"/>
      <c r="U104" s="113"/>
    </row>
    <row r="105" spans="1:21" s="166" customFormat="1">
      <c r="A105" s="135" t="s">
        <v>662</v>
      </c>
      <c r="B105" s="136"/>
      <c r="C105" s="178"/>
      <c r="D105" s="163">
        <f t="shared" si="58"/>
        <v>0</v>
      </c>
      <c r="E105" s="163">
        <f t="shared" si="59"/>
        <v>0</v>
      </c>
      <c r="F105" s="164">
        <f t="shared" ref="F105:F106" si="64">D105*E105</f>
        <v>0</v>
      </c>
      <c r="G105" s="178"/>
      <c r="H105" s="144">
        <v>0</v>
      </c>
      <c r="I105" s="128">
        <v>0</v>
      </c>
      <c r="J105" s="128">
        <f t="shared" si="60"/>
        <v>0</v>
      </c>
      <c r="K105" s="144">
        <v>0</v>
      </c>
      <c r="L105" s="128">
        <v>0</v>
      </c>
      <c r="M105" s="128">
        <f t="shared" si="61"/>
        <v>0</v>
      </c>
      <c r="N105" s="144">
        <v>0</v>
      </c>
      <c r="O105" s="128">
        <v>0</v>
      </c>
      <c r="P105" s="128">
        <f t="shared" si="62"/>
        <v>0</v>
      </c>
      <c r="Q105" s="144">
        <v>0</v>
      </c>
      <c r="R105" s="128">
        <v>0</v>
      </c>
      <c r="S105" s="128">
        <f t="shared" si="63"/>
        <v>0</v>
      </c>
      <c r="T105" s="117"/>
      <c r="U105" s="113"/>
    </row>
    <row r="106" spans="1:21" s="166" customFormat="1">
      <c r="A106" s="135" t="s">
        <v>663</v>
      </c>
      <c r="B106" s="136"/>
      <c r="C106" s="178"/>
      <c r="D106" s="167">
        <f t="shared" si="58"/>
        <v>0</v>
      </c>
      <c r="E106" s="163">
        <f t="shared" si="59"/>
        <v>0</v>
      </c>
      <c r="F106" s="164">
        <f t="shared" si="64"/>
        <v>0</v>
      </c>
      <c r="G106" s="178"/>
      <c r="H106" s="144">
        <v>0</v>
      </c>
      <c r="I106" s="128">
        <v>0</v>
      </c>
      <c r="J106" s="128">
        <f t="shared" si="60"/>
        <v>0</v>
      </c>
      <c r="K106" s="144">
        <v>0</v>
      </c>
      <c r="L106" s="128">
        <v>0</v>
      </c>
      <c r="M106" s="128">
        <f t="shared" si="61"/>
        <v>0</v>
      </c>
      <c r="N106" s="144">
        <v>0</v>
      </c>
      <c r="O106" s="128">
        <v>0</v>
      </c>
      <c r="P106" s="128">
        <f t="shared" si="62"/>
        <v>0</v>
      </c>
      <c r="Q106" s="144">
        <v>0</v>
      </c>
      <c r="R106" s="128">
        <v>0</v>
      </c>
      <c r="S106" s="128">
        <f t="shared" si="63"/>
        <v>0</v>
      </c>
      <c r="T106" s="117"/>
      <c r="U106" s="113"/>
    </row>
    <row r="107" spans="1:21" s="166" customFormat="1">
      <c r="A107" s="135" t="s">
        <v>664</v>
      </c>
      <c r="B107" s="136"/>
      <c r="C107" s="178"/>
      <c r="D107" s="6"/>
      <c r="E107" s="163">
        <f t="shared" si="59"/>
        <v>0</v>
      </c>
      <c r="F107" s="3"/>
      <c r="G107" s="178"/>
      <c r="H107" s="144">
        <v>0</v>
      </c>
      <c r="I107" s="128">
        <v>0</v>
      </c>
      <c r="J107" s="128">
        <f t="shared" si="60"/>
        <v>0</v>
      </c>
      <c r="K107" s="144">
        <v>0</v>
      </c>
      <c r="L107" s="128">
        <v>0</v>
      </c>
      <c r="M107" s="128">
        <f t="shared" si="61"/>
        <v>0</v>
      </c>
      <c r="N107" s="144">
        <v>0</v>
      </c>
      <c r="O107" s="128">
        <v>0</v>
      </c>
      <c r="P107" s="128">
        <f t="shared" si="62"/>
        <v>0</v>
      </c>
      <c r="Q107" s="144">
        <v>0</v>
      </c>
      <c r="R107" s="128">
        <v>0</v>
      </c>
      <c r="S107" s="128">
        <f t="shared" si="63"/>
        <v>0</v>
      </c>
      <c r="T107" s="117"/>
      <c r="U107" s="113"/>
    </row>
    <row r="108" spans="1:21" s="166" customFormat="1">
      <c r="A108" s="135" t="s">
        <v>665</v>
      </c>
      <c r="B108" s="136"/>
      <c r="C108" s="178"/>
      <c r="D108" s="163">
        <f t="shared" ref="D108:D110" si="65">+H108+K108+N108+Q108</f>
        <v>0</v>
      </c>
      <c r="E108" s="163">
        <f t="shared" si="59"/>
        <v>0</v>
      </c>
      <c r="F108" s="164">
        <f>D108*E108</f>
        <v>0</v>
      </c>
      <c r="G108" s="178"/>
      <c r="H108" s="144">
        <v>0</v>
      </c>
      <c r="I108" s="128">
        <v>0</v>
      </c>
      <c r="J108" s="128">
        <f t="shared" si="60"/>
        <v>0</v>
      </c>
      <c r="K108" s="144">
        <v>0</v>
      </c>
      <c r="L108" s="128">
        <v>0</v>
      </c>
      <c r="M108" s="128">
        <f t="shared" si="61"/>
        <v>0</v>
      </c>
      <c r="N108" s="144">
        <v>0</v>
      </c>
      <c r="O108" s="128">
        <v>0</v>
      </c>
      <c r="P108" s="128">
        <f t="shared" si="62"/>
        <v>0</v>
      </c>
      <c r="Q108" s="144">
        <v>0</v>
      </c>
      <c r="R108" s="128">
        <v>0</v>
      </c>
      <c r="S108" s="128">
        <f t="shared" si="63"/>
        <v>0</v>
      </c>
      <c r="T108" s="117"/>
      <c r="U108" s="113"/>
    </row>
    <row r="109" spans="1:21" s="166" customFormat="1">
      <c r="A109" s="135" t="s">
        <v>666</v>
      </c>
      <c r="B109" s="179"/>
      <c r="C109" s="131"/>
      <c r="D109" s="163">
        <f t="shared" si="65"/>
        <v>0</v>
      </c>
      <c r="E109" s="163">
        <f t="shared" si="59"/>
        <v>0</v>
      </c>
      <c r="F109" s="164">
        <f t="shared" ref="F109:F110" si="66">D109*E109</f>
        <v>0</v>
      </c>
      <c r="G109" s="178"/>
      <c r="H109" s="144">
        <v>0</v>
      </c>
      <c r="I109" s="128">
        <v>0</v>
      </c>
      <c r="J109" s="128">
        <f t="shared" si="60"/>
        <v>0</v>
      </c>
      <c r="K109" s="144">
        <v>0</v>
      </c>
      <c r="L109" s="128">
        <v>0</v>
      </c>
      <c r="M109" s="128">
        <f t="shared" si="61"/>
        <v>0</v>
      </c>
      <c r="N109" s="144">
        <v>0</v>
      </c>
      <c r="O109" s="128">
        <v>0</v>
      </c>
      <c r="P109" s="128">
        <f t="shared" si="62"/>
        <v>0</v>
      </c>
      <c r="Q109" s="144">
        <v>0</v>
      </c>
      <c r="R109" s="128">
        <v>0</v>
      </c>
      <c r="S109" s="128">
        <f t="shared" si="63"/>
        <v>0</v>
      </c>
      <c r="T109" s="117"/>
      <c r="U109" s="113"/>
    </row>
    <row r="110" spans="1:21" s="166" customFormat="1">
      <c r="A110" s="135" t="s">
        <v>667</v>
      </c>
      <c r="B110" s="180"/>
      <c r="C110" s="178"/>
      <c r="D110" s="167">
        <f t="shared" si="65"/>
        <v>0</v>
      </c>
      <c r="E110" s="163">
        <f t="shared" si="59"/>
        <v>0</v>
      </c>
      <c r="F110" s="164">
        <f t="shared" si="66"/>
        <v>0</v>
      </c>
      <c r="G110" s="178"/>
      <c r="H110" s="144">
        <v>0</v>
      </c>
      <c r="I110" s="128">
        <v>0</v>
      </c>
      <c r="J110" s="128">
        <f t="shared" si="60"/>
        <v>0</v>
      </c>
      <c r="K110" s="144">
        <v>0</v>
      </c>
      <c r="L110" s="128">
        <v>0</v>
      </c>
      <c r="M110" s="128">
        <f t="shared" si="61"/>
        <v>0</v>
      </c>
      <c r="N110" s="144">
        <v>0</v>
      </c>
      <c r="O110" s="128">
        <v>0</v>
      </c>
      <c r="P110" s="128">
        <f t="shared" si="62"/>
        <v>0</v>
      </c>
      <c r="Q110" s="144">
        <v>0</v>
      </c>
      <c r="R110" s="128">
        <v>0</v>
      </c>
      <c r="S110" s="128">
        <f t="shared" si="63"/>
        <v>0</v>
      </c>
      <c r="T110" s="117"/>
      <c r="U110" s="113"/>
    </row>
    <row r="111" spans="1:21" s="166" customFormat="1">
      <c r="A111" s="135" t="s">
        <v>668</v>
      </c>
      <c r="B111" s="136"/>
      <c r="C111" s="178"/>
      <c r="D111" s="6"/>
      <c r="E111" s="163">
        <f t="shared" si="59"/>
        <v>0</v>
      </c>
      <c r="F111" s="3"/>
      <c r="G111" s="178"/>
      <c r="H111" s="144">
        <v>0</v>
      </c>
      <c r="I111" s="128">
        <v>0</v>
      </c>
      <c r="J111" s="128">
        <f t="shared" si="60"/>
        <v>0</v>
      </c>
      <c r="K111" s="144">
        <v>0</v>
      </c>
      <c r="L111" s="128">
        <v>0</v>
      </c>
      <c r="M111" s="128">
        <f t="shared" si="61"/>
        <v>0</v>
      </c>
      <c r="N111" s="144">
        <v>0</v>
      </c>
      <c r="O111" s="128">
        <v>0</v>
      </c>
      <c r="P111" s="128">
        <f t="shared" si="62"/>
        <v>0</v>
      </c>
      <c r="Q111" s="144">
        <v>0</v>
      </c>
      <c r="R111" s="128">
        <v>0</v>
      </c>
      <c r="S111" s="128">
        <f t="shared" si="63"/>
        <v>0</v>
      </c>
      <c r="T111" s="117"/>
      <c r="U111" s="113"/>
    </row>
    <row r="112" spans="1:21" s="166" customFormat="1">
      <c r="A112" s="175"/>
      <c r="B112" s="181" t="s">
        <v>543</v>
      </c>
      <c r="C112" s="182" t="s">
        <v>18</v>
      </c>
      <c r="D112" s="183"/>
      <c r="E112" s="184"/>
      <c r="F112" s="172">
        <f>SUM(F104:F111)</f>
        <v>0</v>
      </c>
      <c r="G112" s="182"/>
      <c r="H112" s="184"/>
      <c r="I112" s="185"/>
      <c r="J112" s="172">
        <f>SUM(J104:J111)</f>
        <v>0</v>
      </c>
      <c r="K112" s="184"/>
      <c r="L112" s="183"/>
      <c r="M112" s="172">
        <f>SUM(M104:M111)</f>
        <v>0</v>
      </c>
      <c r="N112" s="184"/>
      <c r="O112" s="183"/>
      <c r="P112" s="172">
        <f>SUM(P104:P111)</f>
        <v>0</v>
      </c>
      <c r="Q112" s="184"/>
      <c r="R112" s="186"/>
      <c r="S112" s="172">
        <f>SUM(S104:S111)</f>
        <v>0</v>
      </c>
      <c r="T112" s="117"/>
      <c r="U112" s="113"/>
    </row>
    <row r="113" spans="1:21" ht="24" customHeight="1">
      <c r="A113" s="177" t="s">
        <v>669</v>
      </c>
      <c r="B113" s="366" t="s">
        <v>499</v>
      </c>
      <c r="C113" s="367"/>
      <c r="D113" s="367"/>
      <c r="E113" s="367"/>
      <c r="F113" s="367"/>
      <c r="G113" s="367"/>
      <c r="H113" s="367"/>
      <c r="I113" s="367"/>
      <c r="J113" s="367"/>
      <c r="K113" s="367"/>
      <c r="L113" s="367"/>
      <c r="M113" s="367"/>
      <c r="N113" s="367"/>
      <c r="O113" s="367"/>
      <c r="P113" s="367"/>
      <c r="Q113" s="367"/>
      <c r="R113" s="367"/>
      <c r="S113" s="368"/>
      <c r="T113" s="117"/>
    </row>
    <row r="114" spans="1:21">
      <c r="A114" s="135" t="s">
        <v>670</v>
      </c>
      <c r="B114" s="130"/>
      <c r="C114" s="131"/>
      <c r="D114" s="163">
        <f t="shared" ref="D114:D116" si="67">+H114+K114+N114+Q114</f>
        <v>0</v>
      </c>
      <c r="E114" s="163">
        <f t="shared" ref="E114:E121" si="68">+(I114+L114+O114+R114)/4</f>
        <v>0</v>
      </c>
      <c r="F114" s="164">
        <f>D114*E114</f>
        <v>0</v>
      </c>
      <c r="G114" s="131"/>
      <c r="H114" s="144">
        <v>0</v>
      </c>
      <c r="I114" s="128">
        <v>0</v>
      </c>
      <c r="J114" s="128">
        <f t="shared" ref="J114:J121" si="69">H114*I114</f>
        <v>0</v>
      </c>
      <c r="K114" s="144">
        <v>0</v>
      </c>
      <c r="L114" s="128">
        <v>0</v>
      </c>
      <c r="M114" s="128">
        <f t="shared" ref="M114:M121" si="70">K114*L114</f>
        <v>0</v>
      </c>
      <c r="N114" s="144">
        <v>0</v>
      </c>
      <c r="O114" s="128">
        <v>0</v>
      </c>
      <c r="P114" s="128">
        <f t="shared" ref="P114:P121" si="71">N114*O114</f>
        <v>0</v>
      </c>
      <c r="Q114" s="144">
        <v>0</v>
      </c>
      <c r="R114" s="128">
        <v>0</v>
      </c>
      <c r="S114" s="128">
        <f t="shared" ref="S114:S121" si="72">Q114*R114</f>
        <v>0</v>
      </c>
      <c r="T114" s="117"/>
    </row>
    <row r="115" spans="1:21">
      <c r="A115" s="135" t="s">
        <v>671</v>
      </c>
      <c r="B115" s="130"/>
      <c r="C115" s="131"/>
      <c r="D115" s="163">
        <f t="shared" si="67"/>
        <v>0</v>
      </c>
      <c r="E115" s="163">
        <f t="shared" si="68"/>
        <v>0</v>
      </c>
      <c r="F115" s="164">
        <f t="shared" ref="F115:F116" si="73">D115*E115</f>
        <v>0</v>
      </c>
      <c r="G115" s="131"/>
      <c r="H115" s="144">
        <v>0</v>
      </c>
      <c r="I115" s="128">
        <v>0</v>
      </c>
      <c r="J115" s="128">
        <f t="shared" si="69"/>
        <v>0</v>
      </c>
      <c r="K115" s="144">
        <v>0</v>
      </c>
      <c r="L115" s="128">
        <v>0</v>
      </c>
      <c r="M115" s="128">
        <f t="shared" si="70"/>
        <v>0</v>
      </c>
      <c r="N115" s="144">
        <v>0</v>
      </c>
      <c r="O115" s="128">
        <v>0</v>
      </c>
      <c r="P115" s="128">
        <f t="shared" si="71"/>
        <v>0</v>
      </c>
      <c r="Q115" s="144">
        <v>0</v>
      </c>
      <c r="R115" s="128">
        <v>0</v>
      </c>
      <c r="S115" s="128">
        <f t="shared" si="72"/>
        <v>0</v>
      </c>
      <c r="T115" s="117"/>
    </row>
    <row r="116" spans="1:21">
      <c r="A116" s="135" t="s">
        <v>672</v>
      </c>
      <c r="B116" s="130"/>
      <c r="C116" s="131"/>
      <c r="D116" s="167">
        <f t="shared" si="67"/>
        <v>0</v>
      </c>
      <c r="E116" s="163">
        <f t="shared" si="68"/>
        <v>0</v>
      </c>
      <c r="F116" s="164">
        <f t="shared" si="73"/>
        <v>0</v>
      </c>
      <c r="G116" s="131"/>
      <c r="H116" s="144">
        <v>0</v>
      </c>
      <c r="I116" s="128">
        <v>0</v>
      </c>
      <c r="J116" s="128">
        <f t="shared" si="69"/>
        <v>0</v>
      </c>
      <c r="K116" s="144">
        <v>0</v>
      </c>
      <c r="L116" s="128">
        <v>0</v>
      </c>
      <c r="M116" s="128">
        <f t="shared" si="70"/>
        <v>0</v>
      </c>
      <c r="N116" s="144">
        <v>0</v>
      </c>
      <c r="O116" s="128">
        <v>0</v>
      </c>
      <c r="P116" s="128">
        <f t="shared" si="71"/>
        <v>0</v>
      </c>
      <c r="Q116" s="144">
        <v>0</v>
      </c>
      <c r="R116" s="128">
        <v>0</v>
      </c>
      <c r="S116" s="128">
        <f t="shared" si="72"/>
        <v>0</v>
      </c>
      <c r="T116" s="117"/>
    </row>
    <row r="117" spans="1:21">
      <c r="A117" s="135" t="s">
        <v>673</v>
      </c>
      <c r="B117" s="130"/>
      <c r="C117" s="131"/>
      <c r="D117" s="6"/>
      <c r="E117" s="163">
        <f t="shared" si="68"/>
        <v>0</v>
      </c>
      <c r="F117" s="3"/>
      <c r="G117" s="131"/>
      <c r="H117" s="144">
        <v>0</v>
      </c>
      <c r="I117" s="128">
        <v>0</v>
      </c>
      <c r="J117" s="128">
        <f t="shared" si="69"/>
        <v>0</v>
      </c>
      <c r="K117" s="144">
        <v>0</v>
      </c>
      <c r="L117" s="128">
        <v>0</v>
      </c>
      <c r="M117" s="128">
        <f t="shared" si="70"/>
        <v>0</v>
      </c>
      <c r="N117" s="144">
        <v>0</v>
      </c>
      <c r="O117" s="128">
        <v>0</v>
      </c>
      <c r="P117" s="128">
        <f t="shared" si="71"/>
        <v>0</v>
      </c>
      <c r="Q117" s="144">
        <v>0</v>
      </c>
      <c r="R117" s="128">
        <v>0</v>
      </c>
      <c r="S117" s="128">
        <f t="shared" si="72"/>
        <v>0</v>
      </c>
      <c r="T117" s="117"/>
    </row>
    <row r="118" spans="1:21">
      <c r="A118" s="135" t="s">
        <v>674</v>
      </c>
      <c r="B118" s="130"/>
      <c r="C118" s="131"/>
      <c r="D118" s="163">
        <f t="shared" ref="D118:D120" si="74">+H118+K118+N118+Q118</f>
        <v>0</v>
      </c>
      <c r="E118" s="163">
        <f t="shared" si="68"/>
        <v>0</v>
      </c>
      <c r="F118" s="164">
        <f>D118*E118</f>
        <v>0</v>
      </c>
      <c r="G118" s="131"/>
      <c r="H118" s="144">
        <v>0</v>
      </c>
      <c r="I118" s="128">
        <v>0</v>
      </c>
      <c r="J118" s="128">
        <f t="shared" si="69"/>
        <v>0</v>
      </c>
      <c r="K118" s="144">
        <v>0</v>
      </c>
      <c r="L118" s="128">
        <v>0</v>
      </c>
      <c r="M118" s="128">
        <f t="shared" si="70"/>
        <v>0</v>
      </c>
      <c r="N118" s="144">
        <v>0</v>
      </c>
      <c r="O118" s="128">
        <v>0</v>
      </c>
      <c r="P118" s="128">
        <f t="shared" si="71"/>
        <v>0</v>
      </c>
      <c r="Q118" s="144">
        <v>0</v>
      </c>
      <c r="R118" s="128">
        <v>0</v>
      </c>
      <c r="S118" s="128">
        <f t="shared" si="72"/>
        <v>0</v>
      </c>
      <c r="T118" s="117"/>
    </row>
    <row r="119" spans="1:21">
      <c r="A119" s="135" t="s">
        <v>675</v>
      </c>
      <c r="B119" s="130"/>
      <c r="C119" s="131"/>
      <c r="D119" s="163">
        <f t="shared" si="74"/>
        <v>0</v>
      </c>
      <c r="E119" s="163">
        <f t="shared" si="68"/>
        <v>0</v>
      </c>
      <c r="F119" s="164">
        <f t="shared" ref="F119:F120" si="75">D119*E119</f>
        <v>0</v>
      </c>
      <c r="G119" s="131"/>
      <c r="H119" s="144">
        <v>0</v>
      </c>
      <c r="I119" s="128">
        <v>0</v>
      </c>
      <c r="J119" s="128">
        <f t="shared" si="69"/>
        <v>0</v>
      </c>
      <c r="K119" s="144">
        <v>0</v>
      </c>
      <c r="L119" s="128">
        <v>0</v>
      </c>
      <c r="M119" s="128">
        <f t="shared" si="70"/>
        <v>0</v>
      </c>
      <c r="N119" s="144">
        <v>0</v>
      </c>
      <c r="O119" s="128">
        <v>0</v>
      </c>
      <c r="P119" s="128">
        <f t="shared" si="71"/>
        <v>0</v>
      </c>
      <c r="Q119" s="144">
        <v>0</v>
      </c>
      <c r="R119" s="128">
        <v>0</v>
      </c>
      <c r="S119" s="128">
        <f t="shared" si="72"/>
        <v>0</v>
      </c>
      <c r="T119" s="117"/>
    </row>
    <row r="120" spans="1:21">
      <c r="A120" s="135" t="s">
        <v>676</v>
      </c>
      <c r="B120" s="130"/>
      <c r="C120" s="131"/>
      <c r="D120" s="167">
        <f t="shared" si="74"/>
        <v>0</v>
      </c>
      <c r="E120" s="163">
        <f t="shared" si="68"/>
        <v>0</v>
      </c>
      <c r="F120" s="164">
        <f t="shared" si="75"/>
        <v>0</v>
      </c>
      <c r="G120" s="131"/>
      <c r="H120" s="144">
        <v>0</v>
      </c>
      <c r="I120" s="128">
        <v>0</v>
      </c>
      <c r="J120" s="128">
        <f t="shared" si="69"/>
        <v>0</v>
      </c>
      <c r="K120" s="144">
        <v>0</v>
      </c>
      <c r="L120" s="128">
        <v>0</v>
      </c>
      <c r="M120" s="128">
        <f t="shared" si="70"/>
        <v>0</v>
      </c>
      <c r="N120" s="144">
        <v>0</v>
      </c>
      <c r="O120" s="128">
        <v>0</v>
      </c>
      <c r="P120" s="128">
        <f t="shared" si="71"/>
        <v>0</v>
      </c>
      <c r="Q120" s="144">
        <v>0</v>
      </c>
      <c r="R120" s="128">
        <v>0</v>
      </c>
      <c r="S120" s="128">
        <f t="shared" si="72"/>
        <v>0</v>
      </c>
      <c r="T120" s="117"/>
    </row>
    <row r="121" spans="1:21">
      <c r="A121" s="135" t="s">
        <v>677</v>
      </c>
      <c r="B121" s="130"/>
      <c r="C121" s="129"/>
      <c r="D121" s="6"/>
      <c r="E121" s="163">
        <f t="shared" si="68"/>
        <v>0</v>
      </c>
      <c r="F121" s="3"/>
      <c r="G121" s="131"/>
      <c r="H121" s="144">
        <v>0</v>
      </c>
      <c r="I121" s="128">
        <v>0</v>
      </c>
      <c r="J121" s="128">
        <f t="shared" si="69"/>
        <v>0</v>
      </c>
      <c r="K121" s="144">
        <v>0</v>
      </c>
      <c r="L121" s="128">
        <v>0</v>
      </c>
      <c r="M121" s="128">
        <f t="shared" si="70"/>
        <v>0</v>
      </c>
      <c r="N121" s="144">
        <v>0</v>
      </c>
      <c r="O121" s="128">
        <v>0</v>
      </c>
      <c r="P121" s="128">
        <f t="shared" si="71"/>
        <v>0</v>
      </c>
      <c r="Q121" s="144">
        <v>0</v>
      </c>
      <c r="R121" s="128">
        <v>0</v>
      </c>
      <c r="S121" s="128">
        <f t="shared" si="72"/>
        <v>0</v>
      </c>
      <c r="T121" s="117"/>
    </row>
    <row r="122" spans="1:21" s="166" customFormat="1">
      <c r="A122" s="175"/>
      <c r="B122" s="176" t="s">
        <v>544</v>
      </c>
      <c r="C122" s="187"/>
      <c r="D122" s="188"/>
      <c r="E122" s="188"/>
      <c r="F122" s="188">
        <f>SUM(F114:F120)</f>
        <v>0</v>
      </c>
      <c r="G122" s="170"/>
      <c r="H122" s="171"/>
      <c r="I122" s="188"/>
      <c r="J122" s="188">
        <f>SUM(J114:J120)</f>
        <v>0</v>
      </c>
      <c r="K122" s="188"/>
      <c r="L122" s="188"/>
      <c r="M122" s="188">
        <f>SUM(M114:M120)</f>
        <v>0</v>
      </c>
      <c r="N122" s="188"/>
      <c r="O122" s="188"/>
      <c r="P122" s="188">
        <f>SUM(P114:P120)</f>
        <v>0</v>
      </c>
      <c r="Q122" s="188"/>
      <c r="R122" s="188"/>
      <c r="S122" s="188">
        <f>SUM(S114:S120)</f>
        <v>0</v>
      </c>
      <c r="T122" s="117"/>
      <c r="U122" s="113"/>
    </row>
    <row r="123" spans="1:21" s="166" customFormat="1" ht="24" customHeight="1">
      <c r="A123" s="177" t="s">
        <v>678</v>
      </c>
      <c r="B123" s="366" t="s">
        <v>489</v>
      </c>
      <c r="C123" s="367"/>
      <c r="D123" s="367"/>
      <c r="E123" s="367"/>
      <c r="F123" s="367"/>
      <c r="G123" s="367"/>
      <c r="H123" s="367"/>
      <c r="I123" s="367"/>
      <c r="J123" s="367"/>
      <c r="K123" s="367"/>
      <c r="L123" s="367"/>
      <c r="M123" s="367"/>
      <c r="N123" s="367"/>
      <c r="O123" s="367"/>
      <c r="P123" s="367"/>
      <c r="Q123" s="367"/>
      <c r="R123" s="367"/>
      <c r="S123" s="368"/>
      <c r="T123" s="117"/>
      <c r="U123" s="113"/>
    </row>
    <row r="124" spans="1:21" s="166" customFormat="1">
      <c r="A124" s="135" t="s">
        <v>679</v>
      </c>
      <c r="B124" s="136"/>
      <c r="C124" s="178"/>
      <c r="D124" s="163">
        <f t="shared" ref="D124:D125" si="76">+H124+K124+N124+Q124</f>
        <v>0</v>
      </c>
      <c r="E124" s="163">
        <f t="shared" ref="E124:E129" si="77">+(I124+L124+O124+R124)/4</f>
        <v>0</v>
      </c>
      <c r="F124" s="164">
        <f t="shared" ref="F124:F125" si="78">D124*E124</f>
        <v>0</v>
      </c>
      <c r="G124" s="178"/>
      <c r="H124" s="144">
        <v>0</v>
      </c>
      <c r="I124" s="128">
        <v>0</v>
      </c>
      <c r="J124" s="128">
        <f t="shared" ref="J124:J130" si="79">H124*I124</f>
        <v>0</v>
      </c>
      <c r="K124" s="144">
        <v>0</v>
      </c>
      <c r="L124" s="128">
        <v>0</v>
      </c>
      <c r="M124" s="128">
        <f t="shared" ref="M124:M130" si="80">K124*L124</f>
        <v>0</v>
      </c>
      <c r="N124" s="144">
        <v>0</v>
      </c>
      <c r="O124" s="128">
        <v>0</v>
      </c>
      <c r="P124" s="128">
        <f t="shared" ref="P124:P130" si="81">N124*O124</f>
        <v>0</v>
      </c>
      <c r="Q124" s="144">
        <v>0</v>
      </c>
      <c r="R124" s="128">
        <v>0</v>
      </c>
      <c r="S124" s="128">
        <f t="shared" ref="S124:S130" si="82">Q124*R124</f>
        <v>0</v>
      </c>
      <c r="T124" s="117"/>
      <c r="U124" s="113"/>
    </row>
    <row r="125" spans="1:21" s="166" customFormat="1">
      <c r="A125" s="135" t="s">
        <v>680</v>
      </c>
      <c r="B125" s="136"/>
      <c r="C125" s="178"/>
      <c r="D125" s="167">
        <f t="shared" si="76"/>
        <v>0</v>
      </c>
      <c r="E125" s="163">
        <f t="shared" si="77"/>
        <v>0</v>
      </c>
      <c r="F125" s="164">
        <f t="shared" si="78"/>
        <v>0</v>
      </c>
      <c r="G125" s="178"/>
      <c r="H125" s="144">
        <v>0</v>
      </c>
      <c r="I125" s="128">
        <v>0</v>
      </c>
      <c r="J125" s="128">
        <f t="shared" si="79"/>
        <v>0</v>
      </c>
      <c r="K125" s="144">
        <v>0</v>
      </c>
      <c r="L125" s="128">
        <v>0</v>
      </c>
      <c r="M125" s="128">
        <f t="shared" si="80"/>
        <v>0</v>
      </c>
      <c r="N125" s="144">
        <v>0</v>
      </c>
      <c r="O125" s="128">
        <v>0</v>
      </c>
      <c r="P125" s="128">
        <f t="shared" si="81"/>
        <v>0</v>
      </c>
      <c r="Q125" s="144">
        <v>0</v>
      </c>
      <c r="R125" s="128">
        <v>0</v>
      </c>
      <c r="S125" s="128">
        <f t="shared" si="82"/>
        <v>0</v>
      </c>
      <c r="T125" s="117"/>
      <c r="U125" s="113"/>
    </row>
    <row r="126" spans="1:21" s="166" customFormat="1">
      <c r="A126" s="135" t="s">
        <v>681</v>
      </c>
      <c r="B126" s="136"/>
      <c r="C126" s="178"/>
      <c r="D126" s="6"/>
      <c r="E126" s="163">
        <f t="shared" si="77"/>
        <v>0</v>
      </c>
      <c r="F126" s="3"/>
      <c r="G126" s="178"/>
      <c r="H126" s="144">
        <v>0</v>
      </c>
      <c r="I126" s="128">
        <v>0</v>
      </c>
      <c r="J126" s="128">
        <f t="shared" si="79"/>
        <v>0</v>
      </c>
      <c r="K126" s="144">
        <v>0</v>
      </c>
      <c r="L126" s="128">
        <v>0</v>
      </c>
      <c r="M126" s="128">
        <f t="shared" si="80"/>
        <v>0</v>
      </c>
      <c r="N126" s="144">
        <v>0</v>
      </c>
      <c r="O126" s="128">
        <v>0</v>
      </c>
      <c r="P126" s="128">
        <f t="shared" si="81"/>
        <v>0</v>
      </c>
      <c r="Q126" s="144">
        <v>0</v>
      </c>
      <c r="R126" s="128">
        <v>0</v>
      </c>
      <c r="S126" s="128">
        <f t="shared" si="82"/>
        <v>0</v>
      </c>
      <c r="T126" s="117"/>
      <c r="U126" s="113"/>
    </row>
    <row r="127" spans="1:21" s="166" customFormat="1">
      <c r="A127" s="135" t="s">
        <v>682</v>
      </c>
      <c r="B127" s="136"/>
      <c r="C127" s="178"/>
      <c r="D127" s="163">
        <f t="shared" ref="D127:D129" si="83">+H127+K127+N127+Q127</f>
        <v>0</v>
      </c>
      <c r="E127" s="163">
        <f t="shared" si="77"/>
        <v>0</v>
      </c>
      <c r="F127" s="164">
        <f>D127*E127</f>
        <v>0</v>
      </c>
      <c r="G127" s="178"/>
      <c r="H127" s="144">
        <v>0</v>
      </c>
      <c r="I127" s="128">
        <v>0</v>
      </c>
      <c r="J127" s="128">
        <f t="shared" si="79"/>
        <v>0</v>
      </c>
      <c r="K127" s="144">
        <v>0</v>
      </c>
      <c r="L127" s="128">
        <v>0</v>
      </c>
      <c r="M127" s="128">
        <f t="shared" si="80"/>
        <v>0</v>
      </c>
      <c r="N127" s="144">
        <v>0</v>
      </c>
      <c r="O127" s="128">
        <v>0</v>
      </c>
      <c r="P127" s="128">
        <f t="shared" si="81"/>
        <v>0</v>
      </c>
      <c r="Q127" s="144">
        <v>0</v>
      </c>
      <c r="R127" s="128">
        <v>0</v>
      </c>
      <c r="S127" s="128">
        <f t="shared" si="82"/>
        <v>0</v>
      </c>
      <c r="T127" s="117"/>
      <c r="U127" s="113"/>
    </row>
    <row r="128" spans="1:21" s="166" customFormat="1">
      <c r="A128" s="135" t="s">
        <v>683</v>
      </c>
      <c r="B128" s="136"/>
      <c r="C128" s="178"/>
      <c r="D128" s="163">
        <f t="shared" si="83"/>
        <v>0</v>
      </c>
      <c r="E128" s="163">
        <f t="shared" si="77"/>
        <v>0</v>
      </c>
      <c r="F128" s="164">
        <f t="shared" ref="F128:F129" si="84">D128*E128</f>
        <v>0</v>
      </c>
      <c r="G128" s="178"/>
      <c r="H128" s="144">
        <v>0</v>
      </c>
      <c r="I128" s="128">
        <v>0</v>
      </c>
      <c r="J128" s="128">
        <f t="shared" si="79"/>
        <v>0</v>
      </c>
      <c r="K128" s="144">
        <v>0</v>
      </c>
      <c r="L128" s="128">
        <v>0</v>
      </c>
      <c r="M128" s="128">
        <f t="shared" si="80"/>
        <v>0</v>
      </c>
      <c r="N128" s="144">
        <v>0</v>
      </c>
      <c r="O128" s="128">
        <v>0</v>
      </c>
      <c r="P128" s="128">
        <f t="shared" si="81"/>
        <v>0</v>
      </c>
      <c r="Q128" s="144">
        <v>0</v>
      </c>
      <c r="R128" s="128">
        <v>0</v>
      </c>
      <c r="S128" s="128">
        <f t="shared" si="82"/>
        <v>0</v>
      </c>
      <c r="T128" s="117"/>
      <c r="U128" s="113"/>
    </row>
    <row r="129" spans="1:23" s="166" customFormat="1">
      <c r="A129" s="135" t="s">
        <v>684</v>
      </c>
      <c r="B129" s="136"/>
      <c r="C129" s="178"/>
      <c r="D129" s="167">
        <f t="shared" si="83"/>
        <v>0</v>
      </c>
      <c r="E129" s="163">
        <f t="shared" si="77"/>
        <v>0</v>
      </c>
      <c r="F129" s="164">
        <f t="shared" si="84"/>
        <v>0</v>
      </c>
      <c r="G129" s="178"/>
      <c r="H129" s="144">
        <v>0</v>
      </c>
      <c r="I129" s="128">
        <v>0</v>
      </c>
      <c r="J129" s="128">
        <f t="shared" si="79"/>
        <v>0</v>
      </c>
      <c r="K129" s="144">
        <v>0</v>
      </c>
      <c r="L129" s="128">
        <v>0</v>
      </c>
      <c r="M129" s="128">
        <f t="shared" si="80"/>
        <v>0</v>
      </c>
      <c r="N129" s="144">
        <v>0</v>
      </c>
      <c r="O129" s="128">
        <v>0</v>
      </c>
      <c r="P129" s="128">
        <f t="shared" si="81"/>
        <v>0</v>
      </c>
      <c r="Q129" s="144">
        <v>0</v>
      </c>
      <c r="R129" s="128">
        <v>0</v>
      </c>
      <c r="S129" s="128">
        <f t="shared" si="82"/>
        <v>0</v>
      </c>
      <c r="T129" s="117"/>
      <c r="U129" s="113"/>
    </row>
    <row r="130" spans="1:23" s="166" customFormat="1">
      <c r="A130" s="135" t="s">
        <v>685</v>
      </c>
      <c r="B130" s="130"/>
      <c r="C130" s="129"/>
      <c r="D130" s="167"/>
      <c r="E130" s="144"/>
      <c r="F130" s="144"/>
      <c r="G130" s="131"/>
      <c r="H130" s="144">
        <v>0</v>
      </c>
      <c r="I130" s="128">
        <v>0</v>
      </c>
      <c r="J130" s="128">
        <f t="shared" si="79"/>
        <v>0</v>
      </c>
      <c r="K130" s="144">
        <v>0</v>
      </c>
      <c r="L130" s="128">
        <v>0</v>
      </c>
      <c r="M130" s="128">
        <f t="shared" si="80"/>
        <v>0</v>
      </c>
      <c r="N130" s="144">
        <v>0</v>
      </c>
      <c r="O130" s="128">
        <v>0</v>
      </c>
      <c r="P130" s="128">
        <f t="shared" si="81"/>
        <v>0</v>
      </c>
      <c r="Q130" s="144">
        <v>0</v>
      </c>
      <c r="R130" s="128">
        <v>0</v>
      </c>
      <c r="S130" s="128">
        <f t="shared" si="82"/>
        <v>0</v>
      </c>
      <c r="T130" s="117"/>
      <c r="U130" s="113"/>
    </row>
    <row r="131" spans="1:23" s="166" customFormat="1">
      <c r="A131" s="175"/>
      <c r="B131" s="176" t="s">
        <v>545</v>
      </c>
      <c r="C131" s="187"/>
      <c r="D131" s="188"/>
      <c r="E131" s="188"/>
      <c r="F131" s="188">
        <f>SUM(F124:F129)</f>
        <v>0</v>
      </c>
      <c r="G131" s="170"/>
      <c r="H131" s="171"/>
      <c r="I131" s="188"/>
      <c r="J131" s="188">
        <f>SUM(J124:J129)</f>
        <v>0</v>
      </c>
      <c r="K131" s="188"/>
      <c r="L131" s="188"/>
      <c r="M131" s="188">
        <f>SUM(M124:M129)</f>
        <v>0</v>
      </c>
      <c r="N131" s="188"/>
      <c r="O131" s="188"/>
      <c r="P131" s="188">
        <f>SUM(P124:P129)</f>
        <v>0</v>
      </c>
      <c r="Q131" s="188"/>
      <c r="R131" s="188"/>
      <c r="S131" s="188">
        <f>SUM(S124:S129)</f>
        <v>0</v>
      </c>
      <c r="T131" s="117"/>
      <c r="U131" s="113"/>
    </row>
    <row r="132" spans="1:23" s="166" customFormat="1">
      <c r="A132" s="177" t="s">
        <v>686</v>
      </c>
      <c r="B132" s="381" t="s">
        <v>500</v>
      </c>
      <c r="C132" s="382"/>
      <c r="D132" s="382"/>
      <c r="E132" s="382"/>
      <c r="F132" s="382"/>
      <c r="G132" s="382"/>
      <c r="H132" s="382"/>
      <c r="I132" s="382"/>
      <c r="J132" s="382"/>
      <c r="K132" s="382"/>
      <c r="L132" s="382"/>
      <c r="M132" s="382"/>
      <c r="N132" s="382"/>
      <c r="O132" s="382"/>
      <c r="P132" s="382"/>
      <c r="Q132" s="382"/>
      <c r="R132" s="382"/>
      <c r="S132" s="383"/>
      <c r="T132" s="117"/>
      <c r="U132" s="113"/>
    </row>
    <row r="133" spans="1:23">
      <c r="A133" s="135" t="s">
        <v>687</v>
      </c>
      <c r="B133" s="130"/>
      <c r="C133" s="178"/>
      <c r="D133" s="6"/>
      <c r="E133" s="163">
        <f t="shared" ref="E133:E137" si="85">+(I133+L133+O133+R133)/4</f>
        <v>0</v>
      </c>
      <c r="F133" s="128">
        <f>D133*E133</f>
        <v>0</v>
      </c>
      <c r="G133" s="202"/>
      <c r="H133" s="144">
        <v>0</v>
      </c>
      <c r="I133" s="128">
        <v>0</v>
      </c>
      <c r="J133" s="128">
        <f t="shared" ref="J133:J138" si="86">H133*I133</f>
        <v>0</v>
      </c>
      <c r="K133" s="144">
        <v>0</v>
      </c>
      <c r="L133" s="128">
        <v>0</v>
      </c>
      <c r="M133" s="128">
        <f t="shared" ref="M133:M138" si="87">K133*L133</f>
        <v>0</v>
      </c>
      <c r="N133" s="144">
        <v>0</v>
      </c>
      <c r="O133" s="128">
        <v>0</v>
      </c>
      <c r="P133" s="128">
        <f t="shared" ref="P133:P138" si="88">N133*O133</f>
        <v>0</v>
      </c>
      <c r="Q133" s="144">
        <v>0</v>
      </c>
      <c r="R133" s="128">
        <v>0</v>
      </c>
      <c r="S133" s="128">
        <f t="shared" ref="S133:S138" si="89">Q133*R133</f>
        <v>0</v>
      </c>
      <c r="T133" s="117"/>
    </row>
    <row r="134" spans="1:23" s="166" customFormat="1">
      <c r="A134" s="135" t="s">
        <v>688</v>
      </c>
      <c r="B134" s="136"/>
      <c r="C134" s="178"/>
      <c r="D134" s="163">
        <f t="shared" ref="D134:D136" si="90">+H134+K134+N134+Q134</f>
        <v>0</v>
      </c>
      <c r="E134" s="163">
        <f t="shared" si="85"/>
        <v>0</v>
      </c>
      <c r="F134" s="164">
        <f>D134*E134</f>
        <v>0</v>
      </c>
      <c r="G134" s="178"/>
      <c r="H134" s="144">
        <v>0</v>
      </c>
      <c r="I134" s="128">
        <v>0</v>
      </c>
      <c r="J134" s="128">
        <f t="shared" si="86"/>
        <v>0</v>
      </c>
      <c r="K134" s="144">
        <v>0</v>
      </c>
      <c r="L134" s="128">
        <v>0</v>
      </c>
      <c r="M134" s="128">
        <f t="shared" si="87"/>
        <v>0</v>
      </c>
      <c r="N134" s="144">
        <v>0</v>
      </c>
      <c r="O134" s="128">
        <v>0</v>
      </c>
      <c r="P134" s="128">
        <f t="shared" si="88"/>
        <v>0</v>
      </c>
      <c r="Q134" s="144">
        <v>0</v>
      </c>
      <c r="R134" s="128">
        <v>0</v>
      </c>
      <c r="S134" s="128">
        <f t="shared" si="89"/>
        <v>0</v>
      </c>
      <c r="T134" s="117"/>
      <c r="U134" s="113"/>
    </row>
    <row r="135" spans="1:23" s="166" customFormat="1">
      <c r="A135" s="135" t="s">
        <v>689</v>
      </c>
      <c r="B135" s="136"/>
      <c r="C135" s="178"/>
      <c r="D135" s="163">
        <f t="shared" si="90"/>
        <v>0</v>
      </c>
      <c r="E135" s="163">
        <f t="shared" si="85"/>
        <v>0</v>
      </c>
      <c r="F135" s="164">
        <f t="shared" ref="F135:F137" si="91">D135*E135</f>
        <v>0</v>
      </c>
      <c r="G135" s="178"/>
      <c r="H135" s="144">
        <v>0</v>
      </c>
      <c r="I135" s="128">
        <v>0</v>
      </c>
      <c r="J135" s="128">
        <f t="shared" si="86"/>
        <v>0</v>
      </c>
      <c r="K135" s="144">
        <v>0</v>
      </c>
      <c r="L135" s="128">
        <v>0</v>
      </c>
      <c r="M135" s="128">
        <f t="shared" si="87"/>
        <v>0</v>
      </c>
      <c r="N135" s="144">
        <v>0</v>
      </c>
      <c r="O135" s="128">
        <v>0</v>
      </c>
      <c r="P135" s="128">
        <f t="shared" si="88"/>
        <v>0</v>
      </c>
      <c r="Q135" s="144">
        <v>0</v>
      </c>
      <c r="R135" s="128">
        <v>0</v>
      </c>
      <c r="S135" s="128">
        <f t="shared" si="89"/>
        <v>0</v>
      </c>
      <c r="T135" s="117"/>
      <c r="U135" s="113"/>
    </row>
    <row r="136" spans="1:23" s="166" customFormat="1">
      <c r="A136" s="135" t="s">
        <v>690</v>
      </c>
      <c r="B136" s="136"/>
      <c r="C136" s="178"/>
      <c r="D136" s="167">
        <f t="shared" si="90"/>
        <v>0</v>
      </c>
      <c r="E136" s="163">
        <f t="shared" si="85"/>
        <v>0</v>
      </c>
      <c r="F136" s="164">
        <f t="shared" si="91"/>
        <v>0</v>
      </c>
      <c r="G136" s="178"/>
      <c r="H136" s="144">
        <v>0</v>
      </c>
      <c r="I136" s="128">
        <v>0</v>
      </c>
      <c r="J136" s="128">
        <f t="shared" si="86"/>
        <v>0</v>
      </c>
      <c r="K136" s="144">
        <v>0</v>
      </c>
      <c r="L136" s="128">
        <v>0</v>
      </c>
      <c r="M136" s="128">
        <f t="shared" si="87"/>
        <v>0</v>
      </c>
      <c r="N136" s="144">
        <v>0</v>
      </c>
      <c r="O136" s="128">
        <v>0</v>
      </c>
      <c r="P136" s="128">
        <f t="shared" si="88"/>
        <v>0</v>
      </c>
      <c r="Q136" s="144">
        <v>0</v>
      </c>
      <c r="R136" s="128">
        <v>0</v>
      </c>
      <c r="S136" s="128">
        <f t="shared" si="89"/>
        <v>0</v>
      </c>
      <c r="T136" s="117"/>
      <c r="U136" s="113"/>
    </row>
    <row r="137" spans="1:23">
      <c r="A137" s="135" t="s">
        <v>691</v>
      </c>
      <c r="B137" s="130"/>
      <c r="C137" s="178"/>
      <c r="D137" s="163">
        <f t="shared" ref="D137" si="92">+(H137+K137+N137+Q137)/4</f>
        <v>0</v>
      </c>
      <c r="E137" s="163">
        <f t="shared" si="85"/>
        <v>0</v>
      </c>
      <c r="F137" s="164">
        <f t="shared" si="91"/>
        <v>0</v>
      </c>
      <c r="G137" s="178"/>
      <c r="H137" s="144">
        <v>0</v>
      </c>
      <c r="I137" s="128">
        <v>0</v>
      </c>
      <c r="J137" s="128">
        <f t="shared" si="86"/>
        <v>0</v>
      </c>
      <c r="K137" s="144">
        <v>0</v>
      </c>
      <c r="L137" s="128">
        <v>0</v>
      </c>
      <c r="M137" s="128">
        <f t="shared" si="87"/>
        <v>0</v>
      </c>
      <c r="N137" s="144">
        <v>0</v>
      </c>
      <c r="O137" s="128">
        <v>0</v>
      </c>
      <c r="P137" s="128">
        <f t="shared" si="88"/>
        <v>0</v>
      </c>
      <c r="Q137" s="144">
        <v>0</v>
      </c>
      <c r="R137" s="128">
        <v>0</v>
      </c>
      <c r="S137" s="128">
        <f t="shared" si="89"/>
        <v>0</v>
      </c>
      <c r="T137" s="117"/>
    </row>
    <row r="138" spans="1:23" s="166" customFormat="1">
      <c r="A138" s="175"/>
      <c r="B138" s="176" t="s">
        <v>546</v>
      </c>
      <c r="C138" s="187"/>
      <c r="D138" s="188"/>
      <c r="E138" s="188"/>
      <c r="F138" s="188">
        <f>SUM(F134:F136)</f>
        <v>0</v>
      </c>
      <c r="G138" s="170"/>
      <c r="H138" s="144">
        <v>0</v>
      </c>
      <c r="I138" s="128">
        <v>0</v>
      </c>
      <c r="J138" s="128">
        <f t="shared" si="86"/>
        <v>0</v>
      </c>
      <c r="K138" s="144">
        <v>0</v>
      </c>
      <c r="L138" s="128">
        <v>0</v>
      </c>
      <c r="M138" s="128">
        <f t="shared" si="87"/>
        <v>0</v>
      </c>
      <c r="N138" s="144">
        <v>0</v>
      </c>
      <c r="O138" s="128">
        <v>0</v>
      </c>
      <c r="P138" s="128">
        <f t="shared" si="88"/>
        <v>0</v>
      </c>
      <c r="Q138" s="144">
        <v>0</v>
      </c>
      <c r="R138" s="128">
        <v>0</v>
      </c>
      <c r="S138" s="128">
        <f t="shared" si="89"/>
        <v>0</v>
      </c>
      <c r="T138" s="117"/>
      <c r="U138" s="113"/>
    </row>
    <row r="139" spans="1:23" s="166" customFormat="1">
      <c r="A139" s="137"/>
      <c r="B139" s="138" t="s">
        <v>547</v>
      </c>
      <c r="C139" s="218"/>
      <c r="D139" s="219"/>
      <c r="E139" s="219"/>
      <c r="F139" s="219">
        <f>F112+F122+F131+F138</f>
        <v>0</v>
      </c>
      <c r="G139" s="154"/>
      <c r="H139" s="155"/>
      <c r="I139" s="219"/>
      <c r="J139" s="219">
        <f>J112+J122+J131+J138</f>
        <v>0</v>
      </c>
      <c r="K139" s="219"/>
      <c r="L139" s="219"/>
      <c r="M139" s="219">
        <f>M112+M122+M131+M138</f>
        <v>0</v>
      </c>
      <c r="N139" s="219"/>
      <c r="O139" s="219"/>
      <c r="P139" s="219">
        <f>P112+P122+P131+P138</f>
        <v>0</v>
      </c>
      <c r="Q139" s="219"/>
      <c r="R139" s="219"/>
      <c r="S139" s="219">
        <f>S112+S122+S131+S138</f>
        <v>0</v>
      </c>
      <c r="T139" s="117"/>
      <c r="U139" s="113"/>
      <c r="W139" s="166" t="s">
        <v>18</v>
      </c>
    </row>
    <row r="140" spans="1:23" ht="24.95" customHeight="1">
      <c r="A140" s="142" t="s">
        <v>351</v>
      </c>
      <c r="B140" s="363" t="s">
        <v>491</v>
      </c>
      <c r="C140" s="364"/>
      <c r="D140" s="364"/>
      <c r="E140" s="364"/>
      <c r="F140" s="364"/>
      <c r="G140" s="364"/>
      <c r="H140" s="364"/>
      <c r="I140" s="364"/>
      <c r="J140" s="364"/>
      <c r="K140" s="364"/>
      <c r="L140" s="364"/>
      <c r="M140" s="364"/>
      <c r="N140" s="364"/>
      <c r="O140" s="364"/>
      <c r="P140" s="364"/>
      <c r="Q140" s="364"/>
      <c r="R140" s="364"/>
      <c r="S140" s="365"/>
      <c r="T140" s="117"/>
    </row>
    <row r="141" spans="1:23" ht="24" customHeight="1">
      <c r="A141" s="177" t="s">
        <v>692</v>
      </c>
      <c r="B141" s="366" t="s">
        <v>492</v>
      </c>
      <c r="C141" s="367"/>
      <c r="D141" s="367"/>
      <c r="E141" s="367"/>
      <c r="F141" s="367"/>
      <c r="G141" s="367"/>
      <c r="H141" s="367"/>
      <c r="I141" s="367"/>
      <c r="J141" s="367"/>
      <c r="K141" s="367"/>
      <c r="L141" s="367"/>
      <c r="M141" s="367"/>
      <c r="N141" s="367"/>
      <c r="O141" s="367"/>
      <c r="P141" s="367"/>
      <c r="Q141" s="367"/>
      <c r="R141" s="367"/>
      <c r="S141" s="368"/>
      <c r="T141" s="117"/>
    </row>
    <row r="142" spans="1:23">
      <c r="A142" s="133" t="s">
        <v>693</v>
      </c>
      <c r="B142" s="130"/>
      <c r="C142" s="131"/>
      <c r="D142" s="163">
        <f t="shared" ref="D142" si="93">+H142+K142+N142+Q142</f>
        <v>0</v>
      </c>
      <c r="E142" s="163">
        <f t="shared" ref="E142" si="94">+(I142+L142+O142+R142)/4</f>
        <v>0</v>
      </c>
      <c r="F142" s="164">
        <f>D142*E142</f>
        <v>0</v>
      </c>
      <c r="G142" s="131"/>
      <c r="H142" s="144">
        <v>0</v>
      </c>
      <c r="I142" s="128">
        <v>0</v>
      </c>
      <c r="J142" s="128">
        <f>H142*I142</f>
        <v>0</v>
      </c>
      <c r="K142" s="144">
        <v>0</v>
      </c>
      <c r="L142" s="128">
        <v>0</v>
      </c>
      <c r="M142" s="128">
        <f>K142*L142</f>
        <v>0</v>
      </c>
      <c r="N142" s="144">
        <v>0</v>
      </c>
      <c r="O142" s="128">
        <v>0</v>
      </c>
      <c r="P142" s="128">
        <f>N142*O142</f>
        <v>0</v>
      </c>
      <c r="Q142" s="144">
        <v>0</v>
      </c>
      <c r="R142" s="128">
        <v>0</v>
      </c>
      <c r="S142" s="128">
        <f>Q142*R142</f>
        <v>0</v>
      </c>
      <c r="T142" s="117"/>
    </row>
    <row r="143" spans="1:23">
      <c r="A143" s="133" t="s">
        <v>694</v>
      </c>
      <c r="B143" s="130"/>
      <c r="C143" s="131"/>
      <c r="D143" s="163">
        <f t="shared" ref="D143:D145" si="95">+H143+K143+N143+Q143</f>
        <v>0</v>
      </c>
      <c r="E143" s="163">
        <f t="shared" ref="E143:E146" si="96">+(I143+L143+O143+R143)/4</f>
        <v>0</v>
      </c>
      <c r="F143" s="164">
        <f>D143*E143</f>
        <v>0</v>
      </c>
      <c r="G143" s="131"/>
      <c r="H143" s="144">
        <v>0</v>
      </c>
      <c r="I143" s="128">
        <v>0</v>
      </c>
      <c r="J143" s="128">
        <f>H143*I143</f>
        <v>0</v>
      </c>
      <c r="K143" s="144">
        <v>0</v>
      </c>
      <c r="L143" s="128">
        <v>0</v>
      </c>
      <c r="M143" s="128">
        <f>K143*L143</f>
        <v>0</v>
      </c>
      <c r="N143" s="144">
        <v>0</v>
      </c>
      <c r="O143" s="128">
        <v>0</v>
      </c>
      <c r="P143" s="128">
        <f>N143*O143</f>
        <v>0</v>
      </c>
      <c r="Q143" s="144">
        <v>0</v>
      </c>
      <c r="R143" s="128">
        <v>0</v>
      </c>
      <c r="S143" s="128">
        <f>Q143*R143</f>
        <v>0</v>
      </c>
      <c r="T143" s="117"/>
    </row>
    <row r="144" spans="1:23">
      <c r="A144" s="133" t="s">
        <v>695</v>
      </c>
      <c r="B144" s="130"/>
      <c r="C144" s="131"/>
      <c r="D144" s="163">
        <f t="shared" si="95"/>
        <v>0</v>
      </c>
      <c r="E144" s="163">
        <f t="shared" si="96"/>
        <v>0</v>
      </c>
      <c r="F144" s="164">
        <f t="shared" ref="F144:F147" si="97">D144*E144</f>
        <v>0</v>
      </c>
      <c r="G144" s="131"/>
      <c r="H144" s="144">
        <v>0</v>
      </c>
      <c r="I144" s="128">
        <v>0</v>
      </c>
      <c r="J144" s="128">
        <f>H144*I144</f>
        <v>0</v>
      </c>
      <c r="K144" s="144">
        <v>0</v>
      </c>
      <c r="L144" s="128">
        <v>0</v>
      </c>
      <c r="M144" s="128">
        <f>K144*L144</f>
        <v>0</v>
      </c>
      <c r="N144" s="144">
        <v>0</v>
      </c>
      <c r="O144" s="128">
        <v>0</v>
      </c>
      <c r="P144" s="128">
        <f>N144*O144</f>
        <v>0</v>
      </c>
      <c r="Q144" s="144">
        <v>0</v>
      </c>
      <c r="R144" s="128">
        <v>0</v>
      </c>
      <c r="S144" s="128">
        <f>Q144*R144</f>
        <v>0</v>
      </c>
      <c r="T144" s="117"/>
    </row>
    <row r="145" spans="1:21">
      <c r="A145" s="133" t="s">
        <v>696</v>
      </c>
      <c r="B145" s="130"/>
      <c r="C145" s="131"/>
      <c r="D145" s="167">
        <f t="shared" si="95"/>
        <v>0</v>
      </c>
      <c r="E145" s="163">
        <f t="shared" si="96"/>
        <v>0</v>
      </c>
      <c r="F145" s="164">
        <f t="shared" si="97"/>
        <v>0</v>
      </c>
      <c r="G145" s="131"/>
      <c r="H145" s="144">
        <v>0</v>
      </c>
      <c r="I145" s="128">
        <v>0</v>
      </c>
      <c r="J145" s="128">
        <f>H145*I145</f>
        <v>0</v>
      </c>
      <c r="K145" s="144">
        <v>0</v>
      </c>
      <c r="L145" s="128">
        <v>0</v>
      </c>
      <c r="M145" s="128">
        <f>K145*L145</f>
        <v>0</v>
      </c>
      <c r="N145" s="144">
        <v>0</v>
      </c>
      <c r="O145" s="128">
        <v>0</v>
      </c>
      <c r="P145" s="128">
        <f>N145*O145</f>
        <v>0</v>
      </c>
      <c r="Q145" s="144">
        <v>0</v>
      </c>
      <c r="R145" s="128">
        <v>0</v>
      </c>
      <c r="S145" s="128">
        <f>Q145*R145</f>
        <v>0</v>
      </c>
      <c r="T145" s="117"/>
    </row>
    <row r="146" spans="1:21">
      <c r="A146" s="133" t="s">
        <v>697</v>
      </c>
      <c r="B146" s="179"/>
      <c r="C146" s="131"/>
      <c r="D146" s="163">
        <f t="shared" ref="D146:D147" si="98">+(H146+K146+N146+Q146)/4</f>
        <v>0</v>
      </c>
      <c r="E146" s="163">
        <f t="shared" si="96"/>
        <v>0</v>
      </c>
      <c r="F146" s="164">
        <f t="shared" si="97"/>
        <v>0</v>
      </c>
      <c r="G146" s="131"/>
      <c r="H146" s="144">
        <v>0</v>
      </c>
      <c r="I146" s="128">
        <v>0</v>
      </c>
      <c r="J146" s="128">
        <f>H146*I146</f>
        <v>0</v>
      </c>
      <c r="K146" s="144">
        <v>0</v>
      </c>
      <c r="L146" s="128">
        <v>0</v>
      </c>
      <c r="M146" s="128">
        <f>K146*L146</f>
        <v>0</v>
      </c>
      <c r="N146" s="144">
        <v>0</v>
      </c>
      <c r="O146" s="128">
        <v>0</v>
      </c>
      <c r="P146" s="128">
        <f>N146*O146</f>
        <v>0</v>
      </c>
      <c r="Q146" s="144">
        <v>0</v>
      </c>
      <c r="R146" s="128">
        <v>0</v>
      </c>
      <c r="S146" s="128">
        <f>Q146*R146</f>
        <v>0</v>
      </c>
      <c r="T146" s="117"/>
    </row>
    <row r="147" spans="1:21">
      <c r="A147" s="133" t="s">
        <v>698</v>
      </c>
      <c r="B147" s="130"/>
      <c r="C147" s="131"/>
      <c r="D147" s="163">
        <f t="shared" si="98"/>
        <v>0</v>
      </c>
      <c r="E147" s="163">
        <f t="shared" ref="E147:E148" si="99">+(I147+L147+O147+R147)/4</f>
        <v>0</v>
      </c>
      <c r="F147" s="164">
        <f t="shared" si="97"/>
        <v>0</v>
      </c>
      <c r="G147" s="131"/>
      <c r="H147" s="202"/>
      <c r="I147" s="202"/>
      <c r="J147" s="202"/>
      <c r="K147" s="202"/>
      <c r="L147" s="202"/>
      <c r="M147" s="202"/>
      <c r="N147" s="202"/>
      <c r="O147" s="202"/>
      <c r="P147" s="202"/>
      <c r="Q147" s="202"/>
      <c r="R147" s="202"/>
      <c r="S147" s="202"/>
      <c r="T147" s="117"/>
    </row>
    <row r="148" spans="1:21">
      <c r="A148" s="133" t="s">
        <v>699</v>
      </c>
      <c r="B148" s="130"/>
      <c r="C148" s="131"/>
      <c r="D148" s="163">
        <f t="shared" ref="D148" si="100">+H148+K148+N148+Q148</f>
        <v>0</v>
      </c>
      <c r="E148" s="163">
        <f t="shared" si="99"/>
        <v>0</v>
      </c>
      <c r="F148" s="164">
        <f>D148*E148</f>
        <v>0</v>
      </c>
      <c r="G148" s="131"/>
      <c r="H148" s="144">
        <v>0</v>
      </c>
      <c r="I148" s="128">
        <v>0</v>
      </c>
      <c r="J148" s="128">
        <f>H148*I148</f>
        <v>0</v>
      </c>
      <c r="K148" s="144">
        <v>0</v>
      </c>
      <c r="L148" s="128">
        <v>0</v>
      </c>
      <c r="M148" s="128">
        <f>K148*L148</f>
        <v>0</v>
      </c>
      <c r="N148" s="144">
        <v>0</v>
      </c>
      <c r="O148" s="128">
        <v>0</v>
      </c>
      <c r="P148" s="128">
        <f>N148*O148</f>
        <v>0</v>
      </c>
      <c r="Q148" s="144">
        <v>0</v>
      </c>
      <c r="R148" s="128">
        <v>0</v>
      </c>
      <c r="S148" s="128">
        <f>Q148*R148</f>
        <v>0</v>
      </c>
      <c r="T148" s="117"/>
    </row>
    <row r="149" spans="1:21" s="166" customFormat="1">
      <c r="A149" s="175"/>
      <c r="B149" s="176" t="s">
        <v>548</v>
      </c>
      <c r="C149" s="187"/>
      <c r="D149" s="188"/>
      <c r="E149" s="188"/>
      <c r="F149" s="188">
        <f>SUM(F142:F148)</f>
        <v>0</v>
      </c>
      <c r="G149" s="170"/>
      <c r="H149" s="171"/>
      <c r="I149" s="188"/>
      <c r="J149" s="188">
        <f>SUM(J142:J148)</f>
        <v>0</v>
      </c>
      <c r="K149" s="188"/>
      <c r="L149" s="188"/>
      <c r="M149" s="188">
        <f>SUM(M142:M148)</f>
        <v>0</v>
      </c>
      <c r="N149" s="188"/>
      <c r="O149" s="188"/>
      <c r="P149" s="188">
        <f>SUM(P142:P148)</f>
        <v>0</v>
      </c>
      <c r="Q149" s="188"/>
      <c r="R149" s="188"/>
      <c r="S149" s="188">
        <f>SUM(S142:S148)</f>
        <v>0</v>
      </c>
      <c r="T149" s="117"/>
      <c r="U149" s="113"/>
    </row>
    <row r="150" spans="1:21">
      <c r="A150" s="177" t="s">
        <v>700</v>
      </c>
      <c r="B150" s="369" t="s">
        <v>501</v>
      </c>
      <c r="C150" s="370"/>
      <c r="D150" s="370"/>
      <c r="E150" s="370"/>
      <c r="F150" s="370"/>
      <c r="G150" s="370"/>
      <c r="H150" s="370"/>
      <c r="I150" s="370"/>
      <c r="J150" s="370"/>
      <c r="K150" s="370"/>
      <c r="L150" s="370"/>
      <c r="M150" s="370"/>
      <c r="N150" s="370"/>
      <c r="O150" s="370"/>
      <c r="P150" s="370"/>
      <c r="Q150" s="370"/>
      <c r="R150" s="370"/>
      <c r="S150" s="371"/>
      <c r="T150" s="117"/>
    </row>
    <row r="151" spans="1:21">
      <c r="A151" s="133" t="s">
        <v>701</v>
      </c>
      <c r="B151" s="130"/>
      <c r="C151" s="131"/>
      <c r="D151" s="163">
        <f t="shared" ref="D151:D154" si="101">+H151+K151+N151+Q151</f>
        <v>0</v>
      </c>
      <c r="E151" s="163">
        <f t="shared" ref="E151:E171" si="102">+(I151+L151+O151+R151)/4</f>
        <v>0</v>
      </c>
      <c r="F151" s="164">
        <f>D151*E151</f>
        <v>0</v>
      </c>
      <c r="G151" s="131"/>
      <c r="H151" s="144">
        <v>0</v>
      </c>
      <c r="I151" s="128">
        <v>0</v>
      </c>
      <c r="J151" s="128">
        <f>H151*I151</f>
        <v>0</v>
      </c>
      <c r="K151" s="144">
        <v>0</v>
      </c>
      <c r="L151" s="128">
        <v>0</v>
      </c>
      <c r="M151" s="128">
        <f>K151*L151</f>
        <v>0</v>
      </c>
      <c r="N151" s="144">
        <v>0</v>
      </c>
      <c r="O151" s="128">
        <v>0</v>
      </c>
      <c r="P151" s="128">
        <f>N151*O151</f>
        <v>0</v>
      </c>
      <c r="Q151" s="144">
        <v>0</v>
      </c>
      <c r="R151" s="128">
        <v>0</v>
      </c>
      <c r="S151" s="128">
        <f>Q151*R151</f>
        <v>0</v>
      </c>
      <c r="T151" s="117"/>
    </row>
    <row r="152" spans="1:21">
      <c r="A152" s="133" t="s">
        <v>702</v>
      </c>
      <c r="B152" s="130"/>
      <c r="C152" s="131"/>
      <c r="D152" s="163">
        <f t="shared" si="101"/>
        <v>0</v>
      </c>
      <c r="E152" s="163">
        <f t="shared" si="102"/>
        <v>0</v>
      </c>
      <c r="F152" s="164">
        <f>D152*E152</f>
        <v>0</v>
      </c>
      <c r="G152" s="131"/>
      <c r="H152" s="144">
        <v>0</v>
      </c>
      <c r="I152" s="128">
        <v>0</v>
      </c>
      <c r="J152" s="128">
        <f>H152*I152</f>
        <v>0</v>
      </c>
      <c r="K152" s="144">
        <v>0</v>
      </c>
      <c r="L152" s="128">
        <v>0</v>
      </c>
      <c r="M152" s="128">
        <f>K152*L152</f>
        <v>0</v>
      </c>
      <c r="N152" s="144">
        <v>0</v>
      </c>
      <c r="O152" s="128">
        <v>0</v>
      </c>
      <c r="P152" s="128">
        <f>N152*O152</f>
        <v>0</v>
      </c>
      <c r="Q152" s="144">
        <v>0</v>
      </c>
      <c r="R152" s="128">
        <v>0</v>
      </c>
      <c r="S152" s="128">
        <f>Q152*R152</f>
        <v>0</v>
      </c>
      <c r="T152" s="117"/>
    </row>
    <row r="153" spans="1:21">
      <c r="A153" s="133" t="s">
        <v>703</v>
      </c>
      <c r="B153" s="130"/>
      <c r="C153" s="131"/>
      <c r="D153" s="163">
        <f t="shared" si="101"/>
        <v>0</v>
      </c>
      <c r="E153" s="163">
        <f t="shared" si="102"/>
        <v>0</v>
      </c>
      <c r="F153" s="164">
        <f t="shared" ref="F153:F156" si="103">D153*E153</f>
        <v>0</v>
      </c>
      <c r="G153" s="131"/>
      <c r="H153" s="144">
        <v>0</v>
      </c>
      <c r="I153" s="128">
        <v>0</v>
      </c>
      <c r="J153" s="128">
        <f>H153*I153</f>
        <v>0</v>
      </c>
      <c r="K153" s="144">
        <v>0</v>
      </c>
      <c r="L153" s="128">
        <v>0</v>
      </c>
      <c r="M153" s="128">
        <f>K153*L153</f>
        <v>0</v>
      </c>
      <c r="N153" s="144">
        <v>0</v>
      </c>
      <c r="O153" s="128">
        <v>0</v>
      </c>
      <c r="P153" s="128">
        <f>N153*O153</f>
        <v>0</v>
      </c>
      <c r="Q153" s="144">
        <v>0</v>
      </c>
      <c r="R153" s="128">
        <v>0</v>
      </c>
      <c r="S153" s="128">
        <f>Q153*R153</f>
        <v>0</v>
      </c>
      <c r="T153" s="117"/>
    </row>
    <row r="154" spans="1:21">
      <c r="A154" s="133" t="s">
        <v>704</v>
      </c>
      <c r="B154" s="179"/>
      <c r="C154" s="131"/>
      <c r="D154" s="167">
        <f t="shared" si="101"/>
        <v>0</v>
      </c>
      <c r="E154" s="163">
        <f t="shared" si="102"/>
        <v>0</v>
      </c>
      <c r="F154" s="164">
        <f t="shared" si="103"/>
        <v>0</v>
      </c>
      <c r="G154" s="131"/>
      <c r="H154" s="144">
        <v>0</v>
      </c>
      <c r="I154" s="128">
        <v>0</v>
      </c>
      <c r="J154" s="128">
        <f>H154*I154</f>
        <v>0</v>
      </c>
      <c r="K154" s="144">
        <v>0</v>
      </c>
      <c r="L154" s="128">
        <v>0</v>
      </c>
      <c r="M154" s="128">
        <f>K154*L154</f>
        <v>0</v>
      </c>
      <c r="N154" s="144">
        <v>0</v>
      </c>
      <c r="O154" s="128">
        <v>0</v>
      </c>
      <c r="P154" s="128">
        <f>N154*O154</f>
        <v>0</v>
      </c>
      <c r="Q154" s="144">
        <v>0</v>
      </c>
      <c r="R154" s="128">
        <v>0</v>
      </c>
      <c r="S154" s="128">
        <f>Q154*R154</f>
        <v>0</v>
      </c>
      <c r="T154" s="117"/>
    </row>
    <row r="155" spans="1:21">
      <c r="A155" s="133" t="s">
        <v>705</v>
      </c>
      <c r="B155" s="130"/>
      <c r="C155" s="131"/>
      <c r="D155" s="163">
        <f t="shared" ref="D155:D156" si="104">+(H155+K155+N155+Q155)/4</f>
        <v>0</v>
      </c>
      <c r="E155" s="163">
        <f t="shared" si="102"/>
        <v>0</v>
      </c>
      <c r="F155" s="164">
        <f t="shared" si="103"/>
        <v>0</v>
      </c>
      <c r="G155" s="131"/>
      <c r="H155" s="144">
        <v>0</v>
      </c>
      <c r="I155" s="128">
        <v>0</v>
      </c>
      <c r="J155" s="128">
        <f>H155*I155</f>
        <v>0</v>
      </c>
      <c r="K155" s="144">
        <v>0</v>
      </c>
      <c r="L155" s="128">
        <v>0</v>
      </c>
      <c r="M155" s="128">
        <f>K155*L155</f>
        <v>0</v>
      </c>
      <c r="N155" s="144">
        <v>0</v>
      </c>
      <c r="O155" s="128">
        <v>0</v>
      </c>
      <c r="P155" s="128">
        <f>N155*O155</f>
        <v>0</v>
      </c>
      <c r="Q155" s="144">
        <v>0</v>
      </c>
      <c r="R155" s="128">
        <v>0</v>
      </c>
      <c r="S155" s="128">
        <f>Q155*R155</f>
        <v>0</v>
      </c>
      <c r="T155" s="117"/>
    </row>
    <row r="156" spans="1:21">
      <c r="A156" s="133" t="s">
        <v>706</v>
      </c>
      <c r="B156" s="130"/>
      <c r="C156" s="131"/>
      <c r="D156" s="163">
        <f t="shared" si="104"/>
        <v>0</v>
      </c>
      <c r="E156" s="163">
        <f t="shared" si="102"/>
        <v>0</v>
      </c>
      <c r="F156" s="164">
        <f t="shared" si="103"/>
        <v>0</v>
      </c>
      <c r="G156" s="131"/>
      <c r="H156" s="202"/>
      <c r="I156" s="202"/>
      <c r="J156" s="202"/>
      <c r="K156" s="202"/>
      <c r="L156" s="202"/>
      <c r="M156" s="202"/>
      <c r="N156" s="202"/>
      <c r="O156" s="202"/>
      <c r="P156" s="202"/>
      <c r="Q156" s="202"/>
      <c r="R156" s="202"/>
      <c r="S156" s="202"/>
      <c r="T156" s="117"/>
    </row>
    <row r="157" spans="1:21">
      <c r="A157" s="133" t="s">
        <v>707</v>
      </c>
      <c r="B157" s="130"/>
      <c r="C157" s="131"/>
      <c r="D157" s="163">
        <f t="shared" ref="D157:D161" si="105">+H157+K157+N157+Q157</f>
        <v>0</v>
      </c>
      <c r="E157" s="163">
        <f t="shared" si="102"/>
        <v>0</v>
      </c>
      <c r="F157" s="164">
        <f>D157*E157</f>
        <v>0</v>
      </c>
      <c r="G157" s="131"/>
      <c r="H157" s="144">
        <v>0</v>
      </c>
      <c r="I157" s="128">
        <v>0</v>
      </c>
      <c r="J157" s="128">
        <f t="shared" ref="J157:J162" si="106">H157*I157</f>
        <v>0</v>
      </c>
      <c r="K157" s="144">
        <v>0</v>
      </c>
      <c r="L157" s="128">
        <v>0</v>
      </c>
      <c r="M157" s="128">
        <f t="shared" ref="M157:M162" si="107">K157*L157</f>
        <v>0</v>
      </c>
      <c r="N157" s="144">
        <v>0</v>
      </c>
      <c r="O157" s="128">
        <v>0</v>
      </c>
      <c r="P157" s="128">
        <f t="shared" ref="P157:P162" si="108">N157*O157</f>
        <v>0</v>
      </c>
      <c r="Q157" s="144">
        <v>0</v>
      </c>
      <c r="R157" s="128">
        <v>0</v>
      </c>
      <c r="S157" s="128">
        <f t="shared" ref="S157:S162" si="109">Q157*R157</f>
        <v>0</v>
      </c>
      <c r="T157" s="117"/>
    </row>
    <row r="158" spans="1:21">
      <c r="A158" s="133" t="s">
        <v>708</v>
      </c>
      <c r="B158" s="130"/>
      <c r="C158" s="131"/>
      <c r="D158" s="163">
        <f t="shared" si="105"/>
        <v>0</v>
      </c>
      <c r="E158" s="163">
        <f t="shared" si="102"/>
        <v>0</v>
      </c>
      <c r="F158" s="164">
        <f>D158*E158</f>
        <v>0</v>
      </c>
      <c r="G158" s="131"/>
      <c r="H158" s="144">
        <v>0</v>
      </c>
      <c r="I158" s="128">
        <v>0</v>
      </c>
      <c r="J158" s="128">
        <f t="shared" si="106"/>
        <v>0</v>
      </c>
      <c r="K158" s="144">
        <v>0</v>
      </c>
      <c r="L158" s="128">
        <v>0</v>
      </c>
      <c r="M158" s="128">
        <f t="shared" si="107"/>
        <v>0</v>
      </c>
      <c r="N158" s="144">
        <v>0</v>
      </c>
      <c r="O158" s="128">
        <v>0</v>
      </c>
      <c r="P158" s="128">
        <f t="shared" si="108"/>
        <v>0</v>
      </c>
      <c r="Q158" s="144">
        <v>0</v>
      </c>
      <c r="R158" s="128">
        <v>0</v>
      </c>
      <c r="S158" s="128">
        <f t="shared" si="109"/>
        <v>0</v>
      </c>
      <c r="T158" s="117"/>
    </row>
    <row r="159" spans="1:21">
      <c r="A159" s="133" t="s">
        <v>709</v>
      </c>
      <c r="B159" s="130"/>
      <c r="C159" s="131"/>
      <c r="D159" s="163">
        <f t="shared" si="105"/>
        <v>0</v>
      </c>
      <c r="E159" s="163">
        <f t="shared" si="102"/>
        <v>0</v>
      </c>
      <c r="F159" s="164">
        <f>D159*E159</f>
        <v>0</v>
      </c>
      <c r="G159" s="131"/>
      <c r="H159" s="144">
        <v>0</v>
      </c>
      <c r="I159" s="128">
        <v>0</v>
      </c>
      <c r="J159" s="128">
        <f t="shared" si="106"/>
        <v>0</v>
      </c>
      <c r="K159" s="144">
        <v>0</v>
      </c>
      <c r="L159" s="128">
        <v>0</v>
      </c>
      <c r="M159" s="128">
        <f t="shared" si="107"/>
        <v>0</v>
      </c>
      <c r="N159" s="144">
        <v>0</v>
      </c>
      <c r="O159" s="128">
        <v>0</v>
      </c>
      <c r="P159" s="128">
        <f t="shared" si="108"/>
        <v>0</v>
      </c>
      <c r="Q159" s="144">
        <v>0</v>
      </c>
      <c r="R159" s="128">
        <v>0</v>
      </c>
      <c r="S159" s="128">
        <f t="shared" si="109"/>
        <v>0</v>
      </c>
      <c r="T159" s="117"/>
    </row>
    <row r="160" spans="1:21" ht="29.25" customHeight="1">
      <c r="A160" s="133" t="s">
        <v>710</v>
      </c>
      <c r="B160" s="130"/>
      <c r="C160" s="131"/>
      <c r="D160" s="163">
        <f t="shared" si="105"/>
        <v>0</v>
      </c>
      <c r="E160" s="163">
        <f t="shared" si="102"/>
        <v>0</v>
      </c>
      <c r="F160" s="164">
        <f t="shared" ref="F160:F163" si="110">D160*E160</f>
        <v>0</v>
      </c>
      <c r="G160" s="131"/>
      <c r="H160" s="144">
        <v>0</v>
      </c>
      <c r="I160" s="128">
        <v>0</v>
      </c>
      <c r="J160" s="128">
        <f t="shared" si="106"/>
        <v>0</v>
      </c>
      <c r="K160" s="144">
        <v>0</v>
      </c>
      <c r="L160" s="128">
        <v>0</v>
      </c>
      <c r="M160" s="128">
        <f t="shared" si="107"/>
        <v>0</v>
      </c>
      <c r="N160" s="144">
        <v>0</v>
      </c>
      <c r="O160" s="128">
        <v>0</v>
      </c>
      <c r="P160" s="128">
        <f t="shared" si="108"/>
        <v>0</v>
      </c>
      <c r="Q160" s="144">
        <v>0</v>
      </c>
      <c r="R160" s="128">
        <v>0</v>
      </c>
      <c r="S160" s="128">
        <f t="shared" si="109"/>
        <v>0</v>
      </c>
      <c r="T160" s="117"/>
    </row>
    <row r="161" spans="1:21" ht="27.75" customHeight="1">
      <c r="A161" s="133" t="s">
        <v>711</v>
      </c>
      <c r="B161" s="130"/>
      <c r="C161" s="131"/>
      <c r="D161" s="167">
        <f t="shared" si="105"/>
        <v>0</v>
      </c>
      <c r="E161" s="163">
        <f t="shared" si="102"/>
        <v>0</v>
      </c>
      <c r="F161" s="164">
        <f t="shared" si="110"/>
        <v>0</v>
      </c>
      <c r="G161" s="131"/>
      <c r="H161" s="144">
        <v>0</v>
      </c>
      <c r="I161" s="128">
        <v>0</v>
      </c>
      <c r="J161" s="128">
        <f t="shared" si="106"/>
        <v>0</v>
      </c>
      <c r="K161" s="144">
        <v>0</v>
      </c>
      <c r="L161" s="128">
        <v>0</v>
      </c>
      <c r="M161" s="128">
        <f t="shared" si="107"/>
        <v>0</v>
      </c>
      <c r="N161" s="144">
        <v>0</v>
      </c>
      <c r="O161" s="128">
        <v>0</v>
      </c>
      <c r="P161" s="128">
        <f t="shared" si="108"/>
        <v>0</v>
      </c>
      <c r="Q161" s="144">
        <v>0</v>
      </c>
      <c r="R161" s="128">
        <v>0</v>
      </c>
      <c r="S161" s="128">
        <f t="shared" si="109"/>
        <v>0</v>
      </c>
      <c r="T161" s="117"/>
    </row>
    <row r="162" spans="1:21" ht="26.25" customHeight="1">
      <c r="A162" s="133" t="s">
        <v>712</v>
      </c>
      <c r="B162" s="130"/>
      <c r="C162" s="131"/>
      <c r="D162" s="163">
        <f t="shared" ref="D162:D163" si="111">+(H162+K162+N162+Q162)/4</f>
        <v>0</v>
      </c>
      <c r="E162" s="163">
        <f t="shared" si="102"/>
        <v>0</v>
      </c>
      <c r="F162" s="164">
        <f t="shared" si="110"/>
        <v>0</v>
      </c>
      <c r="G162" s="131"/>
      <c r="H162" s="144">
        <v>0</v>
      </c>
      <c r="I162" s="128">
        <v>0</v>
      </c>
      <c r="J162" s="128">
        <f t="shared" si="106"/>
        <v>0</v>
      </c>
      <c r="K162" s="144">
        <v>0</v>
      </c>
      <c r="L162" s="128">
        <v>0</v>
      </c>
      <c r="M162" s="128">
        <f t="shared" si="107"/>
        <v>0</v>
      </c>
      <c r="N162" s="144">
        <v>0</v>
      </c>
      <c r="O162" s="128">
        <v>0</v>
      </c>
      <c r="P162" s="128">
        <f t="shared" si="108"/>
        <v>0</v>
      </c>
      <c r="Q162" s="144">
        <v>0</v>
      </c>
      <c r="R162" s="128">
        <v>0</v>
      </c>
      <c r="S162" s="128">
        <f t="shared" si="109"/>
        <v>0</v>
      </c>
      <c r="T162" s="117"/>
    </row>
    <row r="163" spans="1:21" ht="24" customHeight="1">
      <c r="A163" s="133" t="s">
        <v>713</v>
      </c>
      <c r="B163" s="130"/>
      <c r="C163" s="131"/>
      <c r="D163" s="163">
        <f t="shared" si="111"/>
        <v>0</v>
      </c>
      <c r="E163" s="163">
        <f t="shared" si="102"/>
        <v>0</v>
      </c>
      <c r="F163" s="164">
        <f t="shared" si="110"/>
        <v>0</v>
      </c>
      <c r="G163" s="131"/>
      <c r="H163" s="202"/>
      <c r="I163" s="202"/>
      <c r="J163" s="202"/>
      <c r="K163" s="202"/>
      <c r="L163" s="202"/>
      <c r="M163" s="202"/>
      <c r="N163" s="202"/>
      <c r="O163" s="202"/>
      <c r="P163" s="202"/>
      <c r="Q163" s="202"/>
      <c r="R163" s="202"/>
      <c r="S163" s="202"/>
      <c r="T163" s="117"/>
    </row>
    <row r="164" spans="1:21" ht="27.75" customHeight="1">
      <c r="A164" s="133" t="s">
        <v>714</v>
      </c>
      <c r="B164" s="130"/>
      <c r="C164" s="131"/>
      <c r="D164" s="163">
        <f t="shared" ref="D164:D168" si="112">+H164+K164+N164+Q164</f>
        <v>0</v>
      </c>
      <c r="E164" s="163">
        <f t="shared" si="102"/>
        <v>0</v>
      </c>
      <c r="F164" s="164">
        <f>D164*E164</f>
        <v>0</v>
      </c>
      <c r="G164" s="131"/>
      <c r="H164" s="144">
        <v>0</v>
      </c>
      <c r="I164" s="128">
        <v>0</v>
      </c>
      <c r="J164" s="128">
        <f t="shared" ref="J164:J169" si="113">H164*I164</f>
        <v>0</v>
      </c>
      <c r="K164" s="144">
        <v>0</v>
      </c>
      <c r="L164" s="128">
        <v>0</v>
      </c>
      <c r="M164" s="128">
        <f t="shared" ref="M164:M169" si="114">K164*L164</f>
        <v>0</v>
      </c>
      <c r="N164" s="144">
        <v>0</v>
      </c>
      <c r="O164" s="128">
        <v>0</v>
      </c>
      <c r="P164" s="128">
        <f t="shared" ref="P164:P169" si="115">N164*O164</f>
        <v>0</v>
      </c>
      <c r="Q164" s="144">
        <v>0</v>
      </c>
      <c r="R164" s="128">
        <v>0</v>
      </c>
      <c r="S164" s="128">
        <f t="shared" ref="S164:S169" si="116">Q164*R164</f>
        <v>0</v>
      </c>
      <c r="T164" s="117"/>
    </row>
    <row r="165" spans="1:21" ht="26.25" customHeight="1">
      <c r="A165" s="133" t="s">
        <v>715</v>
      </c>
      <c r="B165" s="130"/>
      <c r="C165" s="131"/>
      <c r="D165" s="163">
        <f t="shared" si="112"/>
        <v>0</v>
      </c>
      <c r="E165" s="163">
        <f t="shared" si="102"/>
        <v>0</v>
      </c>
      <c r="F165" s="164">
        <f>D165*E165</f>
        <v>0</v>
      </c>
      <c r="G165" s="131"/>
      <c r="H165" s="144">
        <v>0</v>
      </c>
      <c r="I165" s="128">
        <v>0</v>
      </c>
      <c r="J165" s="128">
        <f t="shared" si="113"/>
        <v>0</v>
      </c>
      <c r="K165" s="144">
        <v>0</v>
      </c>
      <c r="L165" s="128">
        <v>0</v>
      </c>
      <c r="M165" s="128">
        <f t="shared" si="114"/>
        <v>0</v>
      </c>
      <c r="N165" s="144">
        <v>0</v>
      </c>
      <c r="O165" s="128">
        <v>0</v>
      </c>
      <c r="P165" s="128">
        <f t="shared" si="115"/>
        <v>0</v>
      </c>
      <c r="Q165" s="144">
        <v>0</v>
      </c>
      <c r="R165" s="128">
        <v>0</v>
      </c>
      <c r="S165" s="128">
        <f t="shared" si="116"/>
        <v>0</v>
      </c>
      <c r="T165" s="117"/>
    </row>
    <row r="166" spans="1:21" ht="30" customHeight="1">
      <c r="A166" s="133" t="s">
        <v>716</v>
      </c>
      <c r="B166" s="130"/>
      <c r="C166" s="131"/>
      <c r="D166" s="163">
        <f t="shared" si="112"/>
        <v>0</v>
      </c>
      <c r="E166" s="163">
        <f t="shared" si="102"/>
        <v>0</v>
      </c>
      <c r="F166" s="164">
        <f>D166*E166</f>
        <v>0</v>
      </c>
      <c r="G166" s="178"/>
      <c r="H166" s="144">
        <v>0</v>
      </c>
      <c r="I166" s="128">
        <v>0</v>
      </c>
      <c r="J166" s="128">
        <f t="shared" si="113"/>
        <v>0</v>
      </c>
      <c r="K166" s="144">
        <v>0</v>
      </c>
      <c r="L166" s="128">
        <v>0</v>
      </c>
      <c r="M166" s="128">
        <f t="shared" si="114"/>
        <v>0</v>
      </c>
      <c r="N166" s="144">
        <v>0</v>
      </c>
      <c r="O166" s="128">
        <v>0</v>
      </c>
      <c r="P166" s="128">
        <f t="shared" si="115"/>
        <v>0</v>
      </c>
      <c r="Q166" s="144">
        <v>0</v>
      </c>
      <c r="R166" s="128">
        <v>0</v>
      </c>
      <c r="S166" s="128">
        <f t="shared" si="116"/>
        <v>0</v>
      </c>
      <c r="T166" s="117"/>
    </row>
    <row r="167" spans="1:21" ht="31.5" customHeight="1">
      <c r="A167" s="133" t="s">
        <v>717</v>
      </c>
      <c r="B167" s="130"/>
      <c r="C167" s="131"/>
      <c r="D167" s="163">
        <f t="shared" si="112"/>
        <v>0</v>
      </c>
      <c r="E167" s="163">
        <f t="shared" si="102"/>
        <v>0</v>
      </c>
      <c r="F167" s="164">
        <f t="shared" ref="F167:F170" si="117">D167*E167</f>
        <v>0</v>
      </c>
      <c r="G167" s="131"/>
      <c r="H167" s="144">
        <v>0</v>
      </c>
      <c r="I167" s="128">
        <v>0</v>
      </c>
      <c r="J167" s="128">
        <f t="shared" si="113"/>
        <v>0</v>
      </c>
      <c r="K167" s="144">
        <v>0</v>
      </c>
      <c r="L167" s="128">
        <v>0</v>
      </c>
      <c r="M167" s="128">
        <f t="shared" si="114"/>
        <v>0</v>
      </c>
      <c r="N167" s="144">
        <v>0</v>
      </c>
      <c r="O167" s="128">
        <v>0</v>
      </c>
      <c r="P167" s="128">
        <f t="shared" si="115"/>
        <v>0</v>
      </c>
      <c r="Q167" s="144">
        <v>0</v>
      </c>
      <c r="R167" s="128">
        <v>0</v>
      </c>
      <c r="S167" s="128">
        <f t="shared" si="116"/>
        <v>0</v>
      </c>
      <c r="T167" s="117"/>
    </row>
    <row r="168" spans="1:21" ht="33" customHeight="1">
      <c r="A168" s="133" t="s">
        <v>718</v>
      </c>
      <c r="B168" s="189"/>
      <c r="C168" s="131"/>
      <c r="D168" s="167">
        <f t="shared" si="112"/>
        <v>0</v>
      </c>
      <c r="E168" s="163">
        <f t="shared" si="102"/>
        <v>0</v>
      </c>
      <c r="F168" s="164">
        <f t="shared" si="117"/>
        <v>0</v>
      </c>
      <c r="G168" s="131"/>
      <c r="H168" s="144">
        <v>0</v>
      </c>
      <c r="I168" s="128">
        <v>0</v>
      </c>
      <c r="J168" s="128">
        <f t="shared" si="113"/>
        <v>0</v>
      </c>
      <c r="K168" s="144">
        <v>0</v>
      </c>
      <c r="L168" s="128">
        <v>0</v>
      </c>
      <c r="M168" s="128">
        <f t="shared" si="114"/>
        <v>0</v>
      </c>
      <c r="N168" s="144">
        <v>0</v>
      </c>
      <c r="O168" s="128">
        <v>0</v>
      </c>
      <c r="P168" s="128">
        <f t="shared" si="115"/>
        <v>0</v>
      </c>
      <c r="Q168" s="144">
        <v>0</v>
      </c>
      <c r="R168" s="128">
        <v>0</v>
      </c>
      <c r="S168" s="128">
        <f t="shared" si="116"/>
        <v>0</v>
      </c>
      <c r="T168" s="117"/>
    </row>
    <row r="169" spans="1:21" ht="28.5" customHeight="1">
      <c r="A169" s="133" t="s">
        <v>719</v>
      </c>
      <c r="B169" s="189"/>
      <c r="C169" s="131"/>
      <c r="D169" s="163">
        <f t="shared" ref="D169:D170" si="118">+(H169+K169+N169+Q169)/4</f>
        <v>0</v>
      </c>
      <c r="E169" s="163">
        <f t="shared" si="102"/>
        <v>0</v>
      </c>
      <c r="F169" s="164">
        <f t="shared" si="117"/>
        <v>0</v>
      </c>
      <c r="G169" s="131"/>
      <c r="H169" s="144">
        <v>0</v>
      </c>
      <c r="I169" s="128">
        <v>0</v>
      </c>
      <c r="J169" s="128">
        <f t="shared" si="113"/>
        <v>0</v>
      </c>
      <c r="K169" s="144">
        <v>0</v>
      </c>
      <c r="L169" s="128">
        <v>0</v>
      </c>
      <c r="M169" s="128">
        <f t="shared" si="114"/>
        <v>0</v>
      </c>
      <c r="N169" s="144">
        <v>0</v>
      </c>
      <c r="O169" s="128">
        <v>0</v>
      </c>
      <c r="P169" s="128">
        <f t="shared" si="115"/>
        <v>0</v>
      </c>
      <c r="Q169" s="144">
        <v>0</v>
      </c>
      <c r="R169" s="128">
        <v>0</v>
      </c>
      <c r="S169" s="128">
        <f t="shared" si="116"/>
        <v>0</v>
      </c>
      <c r="T169" s="117"/>
    </row>
    <row r="170" spans="1:21" s="166" customFormat="1" ht="29.25" customHeight="1">
      <c r="A170" s="133" t="s">
        <v>720</v>
      </c>
      <c r="B170" s="136"/>
      <c r="C170" s="133"/>
      <c r="D170" s="163">
        <f t="shared" si="118"/>
        <v>0</v>
      </c>
      <c r="E170" s="163">
        <f t="shared" si="102"/>
        <v>0</v>
      </c>
      <c r="F170" s="164">
        <f t="shared" si="117"/>
        <v>0</v>
      </c>
      <c r="G170" s="133"/>
      <c r="H170" s="202"/>
      <c r="I170" s="202"/>
      <c r="J170" s="202"/>
      <c r="K170" s="202"/>
      <c r="L170" s="202"/>
      <c r="M170" s="202"/>
      <c r="N170" s="202"/>
      <c r="O170" s="202"/>
      <c r="P170" s="202"/>
      <c r="Q170" s="202"/>
      <c r="R170" s="202"/>
      <c r="S170" s="202"/>
      <c r="T170" s="117"/>
      <c r="U170" s="113"/>
    </row>
    <row r="171" spans="1:21" s="166" customFormat="1" ht="33" customHeight="1">
      <c r="A171" s="133" t="s">
        <v>721</v>
      </c>
      <c r="B171" s="130"/>
      <c r="C171" s="133"/>
      <c r="D171" s="163">
        <f t="shared" ref="D171" si="119">+H171+K171+N171+Q171</f>
        <v>0</v>
      </c>
      <c r="E171" s="163">
        <f t="shared" si="102"/>
        <v>0</v>
      </c>
      <c r="F171" s="164">
        <f>D171*E171</f>
        <v>0</v>
      </c>
      <c r="G171" s="133"/>
      <c r="H171" s="144">
        <v>0</v>
      </c>
      <c r="I171" s="128">
        <v>0</v>
      </c>
      <c r="J171" s="128">
        <f>H171*I171</f>
        <v>0</v>
      </c>
      <c r="K171" s="144">
        <v>0</v>
      </c>
      <c r="L171" s="128">
        <v>0</v>
      </c>
      <c r="M171" s="128">
        <f>K171*L171</f>
        <v>0</v>
      </c>
      <c r="N171" s="144">
        <v>0</v>
      </c>
      <c r="O171" s="128">
        <v>0</v>
      </c>
      <c r="P171" s="128">
        <f>N171*O171</f>
        <v>0</v>
      </c>
      <c r="Q171" s="144">
        <v>0</v>
      </c>
      <c r="R171" s="128">
        <v>0</v>
      </c>
      <c r="S171" s="128">
        <f>Q171*R171</f>
        <v>0</v>
      </c>
      <c r="T171" s="117"/>
      <c r="U171" s="113"/>
    </row>
    <row r="172" spans="1:21" s="166" customFormat="1">
      <c r="A172" s="175"/>
      <c r="B172" s="176" t="s">
        <v>549</v>
      </c>
      <c r="C172" s="187"/>
      <c r="D172" s="188"/>
      <c r="E172" s="188"/>
      <c r="F172" s="188">
        <f>SUM(F151:F170)</f>
        <v>0</v>
      </c>
      <c r="G172" s="170"/>
      <c r="H172" s="171"/>
      <c r="I172" s="188"/>
      <c r="J172" s="188">
        <f>SUM(J151:J170)</f>
        <v>0</v>
      </c>
      <c r="K172" s="188"/>
      <c r="L172" s="188"/>
      <c r="M172" s="188">
        <f>SUM(M151:M170)</f>
        <v>0</v>
      </c>
      <c r="N172" s="188"/>
      <c r="O172" s="188"/>
      <c r="P172" s="188">
        <f>SUM(P151:P170)</f>
        <v>0</v>
      </c>
      <c r="Q172" s="188"/>
      <c r="R172" s="188"/>
      <c r="S172" s="188">
        <f>SUM(S151:S170)</f>
        <v>0</v>
      </c>
      <c r="T172" s="117"/>
      <c r="U172" s="113"/>
    </row>
    <row r="173" spans="1:21" s="166" customFormat="1">
      <c r="A173" s="137"/>
      <c r="B173" s="138" t="s">
        <v>550</v>
      </c>
      <c r="C173" s="218"/>
      <c r="D173" s="219"/>
      <c r="E173" s="219"/>
      <c r="F173" s="219"/>
      <c r="G173" s="154"/>
      <c r="H173" s="155"/>
      <c r="I173" s="219"/>
      <c r="J173" s="219"/>
      <c r="K173" s="219"/>
      <c r="L173" s="219"/>
      <c r="M173" s="219"/>
      <c r="N173" s="219"/>
      <c r="O173" s="219"/>
      <c r="P173" s="219"/>
      <c r="Q173" s="219"/>
      <c r="R173" s="219"/>
      <c r="S173" s="219"/>
      <c r="T173" s="117"/>
      <c r="U173" s="113"/>
    </row>
    <row r="174" spans="1:21">
      <c r="A174" s="175"/>
      <c r="B174" s="176" t="s">
        <v>551</v>
      </c>
      <c r="C174" s="187"/>
      <c r="D174" s="171"/>
      <c r="E174" s="172"/>
      <c r="F174" s="172">
        <f>F172+F149</f>
        <v>0</v>
      </c>
      <c r="G174" s="173" t="s">
        <v>18</v>
      </c>
      <c r="H174" s="171"/>
      <c r="I174" s="188"/>
      <c r="J174" s="172">
        <f>J172+J149</f>
        <v>0</v>
      </c>
      <c r="K174" s="188"/>
      <c r="L174" s="171"/>
      <c r="M174" s="172">
        <f>M172+M149</f>
        <v>0</v>
      </c>
      <c r="N174" s="188"/>
      <c r="O174" s="171"/>
      <c r="P174" s="172">
        <f>P172+P149</f>
        <v>0</v>
      </c>
      <c r="Q174" s="188"/>
      <c r="R174" s="171"/>
      <c r="S174" s="172">
        <f>S172+S149</f>
        <v>0</v>
      </c>
      <c r="T174" s="117"/>
    </row>
    <row r="175" spans="1:21">
      <c r="A175" s="174" t="s">
        <v>365</v>
      </c>
      <c r="B175" s="366" t="s">
        <v>180</v>
      </c>
      <c r="C175" s="367"/>
      <c r="D175" s="367"/>
      <c r="E175" s="367"/>
      <c r="F175" s="367"/>
      <c r="G175" s="367"/>
      <c r="H175" s="367"/>
      <c r="I175" s="367"/>
      <c r="J175" s="367"/>
      <c r="K175" s="367"/>
      <c r="L175" s="367"/>
      <c r="M175" s="367"/>
      <c r="N175" s="367"/>
      <c r="O175" s="367"/>
      <c r="P175" s="367"/>
      <c r="Q175" s="367"/>
      <c r="R175" s="367"/>
      <c r="S175" s="368"/>
      <c r="T175" s="117"/>
    </row>
    <row r="176" spans="1:21" s="166" customFormat="1">
      <c r="A176" s="135" t="s">
        <v>722</v>
      </c>
      <c r="B176" s="190"/>
      <c r="C176" s="165"/>
      <c r="D176" s="167">
        <f t="shared" ref="D176" si="120">+H176+K176+N176+Q176</f>
        <v>0</v>
      </c>
      <c r="E176" s="163">
        <f t="shared" ref="E176:E179" si="121">+(I176+L176+O176+R176)/4</f>
        <v>0</v>
      </c>
      <c r="F176" s="164">
        <f t="shared" ref="F176:F178" si="122">D176*E176</f>
        <v>0</v>
      </c>
      <c r="G176" s="165"/>
      <c r="H176" s="144">
        <v>0</v>
      </c>
      <c r="I176" s="128">
        <v>0</v>
      </c>
      <c r="J176" s="128">
        <f>H176*I176</f>
        <v>0</v>
      </c>
      <c r="K176" s="144">
        <v>0</v>
      </c>
      <c r="L176" s="128">
        <v>0</v>
      </c>
      <c r="M176" s="128">
        <f>K176*L176</f>
        <v>0</v>
      </c>
      <c r="N176" s="144">
        <v>0</v>
      </c>
      <c r="O176" s="128">
        <v>0</v>
      </c>
      <c r="P176" s="128">
        <f>N176*O176</f>
        <v>0</v>
      </c>
      <c r="Q176" s="144">
        <v>0</v>
      </c>
      <c r="R176" s="128">
        <v>0</v>
      </c>
      <c r="S176" s="128">
        <f>Q176*R176</f>
        <v>0</v>
      </c>
      <c r="T176" s="117"/>
      <c r="U176" s="113"/>
    </row>
    <row r="177" spans="1:21" s="166" customFormat="1">
      <c r="A177" s="135" t="s">
        <v>723</v>
      </c>
      <c r="B177" s="190"/>
      <c r="C177" s="165"/>
      <c r="D177" s="163">
        <f t="shared" ref="D177:D178" si="123">+(H177+K177+N177+Q177)/4</f>
        <v>0</v>
      </c>
      <c r="E177" s="163">
        <f t="shared" si="121"/>
        <v>0</v>
      </c>
      <c r="F177" s="164">
        <f t="shared" si="122"/>
        <v>0</v>
      </c>
      <c r="G177" s="165"/>
      <c r="H177" s="144">
        <v>0</v>
      </c>
      <c r="I177" s="128">
        <v>0</v>
      </c>
      <c r="J177" s="128">
        <f>H177*I177</f>
        <v>0</v>
      </c>
      <c r="K177" s="144">
        <v>0</v>
      </c>
      <c r="L177" s="128">
        <v>0</v>
      </c>
      <c r="M177" s="128">
        <f>K177*L177</f>
        <v>0</v>
      </c>
      <c r="N177" s="144">
        <v>0</v>
      </c>
      <c r="O177" s="128">
        <v>0</v>
      </c>
      <c r="P177" s="128">
        <f>N177*O177</f>
        <v>0</v>
      </c>
      <c r="Q177" s="144">
        <v>0</v>
      </c>
      <c r="R177" s="128">
        <v>0</v>
      </c>
      <c r="S177" s="128">
        <f>Q177*R177</f>
        <v>0</v>
      </c>
      <c r="T177" s="117"/>
      <c r="U177" s="113"/>
    </row>
    <row r="178" spans="1:21" s="166" customFormat="1">
      <c r="A178" s="135" t="s">
        <v>724</v>
      </c>
      <c r="B178" s="190"/>
      <c r="C178" s="165"/>
      <c r="D178" s="163">
        <f t="shared" si="123"/>
        <v>0</v>
      </c>
      <c r="E178" s="163">
        <f t="shared" si="121"/>
        <v>0</v>
      </c>
      <c r="F178" s="164">
        <f t="shared" si="122"/>
        <v>0</v>
      </c>
      <c r="G178" s="165"/>
      <c r="H178" s="144">
        <v>0</v>
      </c>
      <c r="I178" s="128">
        <v>0</v>
      </c>
      <c r="J178" s="128">
        <f>H178*I178</f>
        <v>0</v>
      </c>
      <c r="K178" s="144">
        <v>0</v>
      </c>
      <c r="L178" s="128">
        <v>0</v>
      </c>
      <c r="M178" s="128">
        <f>K178*L178</f>
        <v>0</v>
      </c>
      <c r="N178" s="144">
        <v>0</v>
      </c>
      <c r="O178" s="128">
        <v>0</v>
      </c>
      <c r="P178" s="128">
        <f>N178*O178</f>
        <v>0</v>
      </c>
      <c r="Q178" s="144">
        <v>0</v>
      </c>
      <c r="R178" s="128">
        <v>0</v>
      </c>
      <c r="S178" s="128">
        <f>Q178*R178</f>
        <v>0</v>
      </c>
      <c r="T178" s="117"/>
      <c r="U178" s="113"/>
    </row>
    <row r="179" spans="1:21" s="166" customFormat="1">
      <c r="A179" s="135" t="s">
        <v>725</v>
      </c>
      <c r="B179" s="190"/>
      <c r="C179" s="165"/>
      <c r="D179" s="163">
        <f t="shared" ref="D179" si="124">+H179+K179+N179+Q179</f>
        <v>0</v>
      </c>
      <c r="E179" s="163">
        <f t="shared" si="121"/>
        <v>0</v>
      </c>
      <c r="F179" s="164">
        <f>D179*E179</f>
        <v>0</v>
      </c>
      <c r="G179" s="165"/>
      <c r="H179" s="202"/>
      <c r="I179" s="202"/>
      <c r="J179" s="202"/>
      <c r="K179" s="202"/>
      <c r="L179" s="202"/>
      <c r="M179" s="202"/>
      <c r="N179" s="202"/>
      <c r="O179" s="202"/>
      <c r="P179" s="202"/>
      <c r="Q179" s="202"/>
      <c r="R179" s="202"/>
      <c r="S179" s="202"/>
      <c r="T179" s="117"/>
      <c r="U179" s="113"/>
    </row>
    <row r="180" spans="1:21" s="166" customFormat="1">
      <c r="A180" s="135" t="s">
        <v>726</v>
      </c>
      <c r="B180" s="190"/>
      <c r="C180" s="165"/>
      <c r="D180" s="163">
        <f t="shared" ref="D180" si="125">+H180+K180+N180+Q180</f>
        <v>0</v>
      </c>
      <c r="E180" s="163">
        <f t="shared" ref="E180" si="126">+(I180+L180+O180+R180)/4</f>
        <v>0</v>
      </c>
      <c r="F180" s="164">
        <f>D180*E180</f>
        <v>0</v>
      </c>
      <c r="G180" s="165"/>
      <c r="H180" s="202"/>
      <c r="I180" s="202"/>
      <c r="J180" s="202"/>
      <c r="K180" s="202"/>
      <c r="L180" s="202"/>
      <c r="M180" s="202"/>
      <c r="N180" s="202"/>
      <c r="O180" s="202"/>
      <c r="P180" s="202"/>
      <c r="Q180" s="202"/>
      <c r="R180" s="202"/>
      <c r="S180" s="202"/>
      <c r="T180" s="117"/>
      <c r="U180" s="113"/>
    </row>
    <row r="181" spans="1:21" ht="69.75">
      <c r="A181" s="175"/>
      <c r="B181" s="176" t="s">
        <v>552</v>
      </c>
      <c r="C181" s="187"/>
      <c r="D181" s="171"/>
      <c r="E181" s="172"/>
      <c r="F181" s="172">
        <f>SUM(F176:F180)</f>
        <v>0</v>
      </c>
      <c r="G181" s="173" t="s">
        <v>18</v>
      </c>
      <c r="H181" s="171"/>
      <c r="I181" s="188"/>
      <c r="J181" s="172">
        <f>SUM(J176:J180)</f>
        <v>0</v>
      </c>
      <c r="K181" s="188"/>
      <c r="L181" s="171"/>
      <c r="M181" s="172">
        <f>SUM(M176:M180)</f>
        <v>0</v>
      </c>
      <c r="N181" s="188"/>
      <c r="O181" s="171"/>
      <c r="P181" s="172">
        <f>SUM(P176:P180)</f>
        <v>0</v>
      </c>
      <c r="Q181" s="188"/>
      <c r="R181" s="171"/>
      <c r="S181" s="172">
        <f>SUM(S176:S180)</f>
        <v>0</v>
      </c>
      <c r="T181" s="117"/>
    </row>
    <row r="182" spans="1:21" ht="46.5">
      <c r="A182" s="191">
        <v>6</v>
      </c>
      <c r="B182" s="192" t="s">
        <v>553</v>
      </c>
      <c r="C182" s="193"/>
      <c r="D182" s="194"/>
      <c r="E182" s="195"/>
      <c r="F182" s="195">
        <f>F181+F174+F139+F101</f>
        <v>0</v>
      </c>
      <c r="G182" s="196" t="s">
        <v>18</v>
      </c>
      <c r="H182" s="194"/>
      <c r="I182" s="194"/>
      <c r="J182" s="195">
        <f>J181+J174+J139+J101</f>
        <v>0</v>
      </c>
      <c r="K182" s="194"/>
      <c r="L182" s="194"/>
      <c r="M182" s="195">
        <f>M181+M174+M139+M101</f>
        <v>0</v>
      </c>
      <c r="N182" s="194"/>
      <c r="O182" s="195"/>
      <c r="P182" s="195">
        <f>P181+P174+P139+P101</f>
        <v>0</v>
      </c>
      <c r="Q182" s="194"/>
      <c r="R182" s="195"/>
      <c r="S182" s="195">
        <f>S181+S174+S139+S101</f>
        <v>0</v>
      </c>
      <c r="T182" s="117"/>
    </row>
    <row r="183" spans="1:21" ht="46.5">
      <c r="A183" s="151">
        <v>7</v>
      </c>
      <c r="B183" s="138" t="s">
        <v>727</v>
      </c>
      <c r="C183" s="151"/>
      <c r="D183" s="153"/>
      <c r="E183" s="153"/>
      <c r="F183" s="140">
        <f>F182</f>
        <v>0</v>
      </c>
      <c r="G183" s="146" t="s">
        <v>18</v>
      </c>
      <c r="H183" s="140"/>
      <c r="I183" s="140"/>
      <c r="J183" s="140">
        <f>J182</f>
        <v>0</v>
      </c>
      <c r="K183" s="140"/>
      <c r="L183" s="140"/>
      <c r="M183" s="140">
        <f>M182</f>
        <v>0</v>
      </c>
      <c r="N183" s="140"/>
      <c r="O183" s="140"/>
      <c r="P183" s="140">
        <f>P182</f>
        <v>0</v>
      </c>
      <c r="Q183" s="140"/>
      <c r="R183" s="140"/>
      <c r="S183" s="140">
        <f>S182</f>
        <v>0</v>
      </c>
      <c r="T183" s="117"/>
    </row>
    <row r="184" spans="1:21" ht="42">
      <c r="A184" s="182">
        <v>8.1</v>
      </c>
      <c r="B184" s="233" t="s">
        <v>728</v>
      </c>
      <c r="C184" s="182"/>
      <c r="D184" s="184"/>
      <c r="E184" s="184"/>
      <c r="F184" s="172"/>
      <c r="G184" s="234"/>
      <c r="H184" s="172"/>
      <c r="I184" s="172"/>
      <c r="J184" s="172"/>
      <c r="K184" s="172"/>
      <c r="L184" s="172"/>
      <c r="M184" s="172"/>
      <c r="N184" s="172"/>
      <c r="O184" s="172"/>
      <c r="P184" s="172"/>
      <c r="Q184" s="172"/>
      <c r="R184" s="172"/>
      <c r="S184" s="172"/>
      <c r="T184" s="117"/>
    </row>
    <row r="185" spans="1:21" ht="63" customHeight="1">
      <c r="A185" s="182">
        <v>8.1999999999999993</v>
      </c>
      <c r="B185" s="233" t="s">
        <v>729</v>
      </c>
      <c r="C185" s="182"/>
      <c r="D185" s="184"/>
      <c r="E185" s="184"/>
      <c r="F185" s="172"/>
      <c r="G185" s="234"/>
      <c r="H185" s="172"/>
      <c r="I185" s="172"/>
      <c r="J185" s="172"/>
      <c r="K185" s="172"/>
      <c r="L185" s="172"/>
      <c r="M185" s="172"/>
      <c r="N185" s="172"/>
      <c r="O185" s="172"/>
      <c r="P185" s="172"/>
      <c r="Q185" s="172"/>
      <c r="R185" s="172"/>
      <c r="S185" s="172"/>
      <c r="T185" s="117"/>
    </row>
    <row r="186" spans="1:21">
      <c r="A186" s="182">
        <v>9</v>
      </c>
      <c r="B186" s="233" t="s">
        <v>563</v>
      </c>
      <c r="C186" s="182"/>
      <c r="D186" s="184"/>
      <c r="E186" s="184"/>
      <c r="F186" s="172"/>
      <c r="G186" s="234"/>
      <c r="H186" s="172"/>
      <c r="I186" s="172"/>
      <c r="J186" s="172"/>
      <c r="K186" s="172"/>
      <c r="L186" s="172"/>
      <c r="M186" s="172"/>
      <c r="N186" s="172"/>
      <c r="O186" s="172"/>
      <c r="P186" s="172"/>
      <c r="Q186" s="172"/>
      <c r="R186" s="172"/>
      <c r="S186" s="172"/>
      <c r="T186" s="117"/>
    </row>
    <row r="187" spans="1:21" ht="27" customHeight="1">
      <c r="A187" s="225">
        <v>10</v>
      </c>
      <c r="B187" s="243" t="s">
        <v>565</v>
      </c>
      <c r="C187" s="225"/>
      <c r="D187" s="226"/>
      <c r="E187" s="226"/>
      <c r="F187" s="227">
        <v>0</v>
      </c>
      <c r="G187" s="228"/>
      <c r="H187" s="227"/>
      <c r="I187" s="227"/>
      <c r="J187" s="227"/>
      <c r="K187" s="227"/>
      <c r="L187" s="227"/>
      <c r="M187" s="227"/>
      <c r="N187" s="227"/>
      <c r="O187" s="227"/>
      <c r="P187" s="227"/>
      <c r="Q187" s="227"/>
      <c r="R187" s="227"/>
      <c r="S187" s="227"/>
      <c r="T187" s="117"/>
    </row>
    <row r="188" spans="1:21" ht="32.25" customHeight="1">
      <c r="A188" s="229">
        <v>11</v>
      </c>
      <c r="B188" s="230" t="s">
        <v>564</v>
      </c>
      <c r="C188" s="229"/>
      <c r="D188" s="231"/>
      <c r="E188" s="231"/>
      <c r="F188" s="232">
        <f>F183+F187</f>
        <v>0</v>
      </c>
      <c r="G188" s="232"/>
      <c r="H188" s="232"/>
      <c r="I188" s="232"/>
      <c r="J188" s="232"/>
      <c r="K188" s="232"/>
      <c r="L188" s="232">
        <f t="shared" ref="L188:S188" si="127">L183+L187</f>
        <v>0</v>
      </c>
      <c r="M188" s="232">
        <f t="shared" si="127"/>
        <v>0</v>
      </c>
      <c r="N188" s="232"/>
      <c r="O188" s="232"/>
      <c r="P188" s="232">
        <f t="shared" si="127"/>
        <v>0</v>
      </c>
      <c r="Q188" s="232"/>
      <c r="R188" s="232"/>
      <c r="S188" s="232">
        <f t="shared" si="127"/>
        <v>0</v>
      </c>
      <c r="T188" s="117"/>
    </row>
    <row r="189" spans="1:21">
      <c r="A189" s="220"/>
      <c r="B189" s="221"/>
      <c r="C189" s="220"/>
      <c r="D189" s="222"/>
      <c r="E189" s="222"/>
      <c r="F189" s="223"/>
      <c r="G189" s="224"/>
      <c r="H189" s="223"/>
      <c r="I189" s="223"/>
      <c r="J189" s="223"/>
      <c r="K189" s="223"/>
      <c r="L189" s="223"/>
      <c r="M189" s="223"/>
      <c r="N189" s="223"/>
      <c r="O189" s="223"/>
      <c r="P189" s="223"/>
      <c r="Q189" s="223"/>
      <c r="R189" s="223"/>
      <c r="S189" s="223"/>
      <c r="T189" s="117"/>
    </row>
    <row r="190" spans="1:21">
      <c r="A190" s="220"/>
      <c r="B190" s="221" t="s">
        <v>18</v>
      </c>
      <c r="C190" s="220" t="s">
        <v>555</v>
      </c>
      <c r="D190" s="222"/>
      <c r="E190" s="222"/>
      <c r="F190" s="223"/>
      <c r="G190" s="224"/>
      <c r="H190" s="223"/>
      <c r="I190" s="223"/>
      <c r="J190" s="223"/>
      <c r="K190" s="223"/>
      <c r="L190" s="223"/>
      <c r="M190" s="223"/>
      <c r="N190" s="223"/>
      <c r="O190" s="223"/>
      <c r="P190" s="223"/>
      <c r="Q190" s="223"/>
      <c r="R190" s="223"/>
      <c r="S190" s="223"/>
      <c r="T190" s="117"/>
    </row>
    <row r="191" spans="1:21" ht="25.5" customHeight="1">
      <c r="A191" s="361" t="s">
        <v>580</v>
      </c>
      <c r="B191" s="361"/>
      <c r="C191" s="297" t="s">
        <v>581</v>
      </c>
      <c r="D191" s="298"/>
      <c r="E191" s="298"/>
      <c r="F191" s="298"/>
      <c r="G191" s="299"/>
      <c r="H191" s="298"/>
      <c r="I191" s="362" t="s">
        <v>582</v>
      </c>
      <c r="J191" s="362"/>
    </row>
    <row r="192" spans="1:21" ht="27" customHeight="1">
      <c r="A192" s="358" t="s">
        <v>583</v>
      </c>
      <c r="B192" s="358"/>
      <c r="C192" s="300" t="s">
        <v>583</v>
      </c>
      <c r="D192" s="298"/>
      <c r="E192" s="298"/>
      <c r="F192" s="298"/>
      <c r="G192" s="299"/>
      <c r="H192" s="298"/>
      <c r="I192" s="359" t="s">
        <v>583</v>
      </c>
      <c r="J192" s="359"/>
    </row>
    <row r="193" spans="1:19" ht="28.5" customHeight="1">
      <c r="A193" s="358" t="s">
        <v>584</v>
      </c>
      <c r="B193" s="358"/>
      <c r="C193" s="300" t="s">
        <v>584</v>
      </c>
      <c r="D193" s="298"/>
      <c r="E193" s="298"/>
      <c r="F193" s="298"/>
      <c r="G193" s="299"/>
      <c r="H193" s="298"/>
      <c r="I193" s="359" t="s">
        <v>584</v>
      </c>
      <c r="J193" s="359"/>
    </row>
    <row r="194" spans="1:19">
      <c r="A194" s="358" t="s">
        <v>585</v>
      </c>
      <c r="B194" s="358"/>
      <c r="C194" s="300" t="s">
        <v>585</v>
      </c>
      <c r="D194" s="298"/>
      <c r="E194" s="298"/>
      <c r="F194" s="298"/>
      <c r="G194" s="299"/>
      <c r="H194" s="298"/>
      <c r="I194" s="359" t="s">
        <v>585</v>
      </c>
      <c r="J194" s="359"/>
    </row>
    <row r="195" spans="1:19" ht="44.25" customHeight="1">
      <c r="A195" s="358" t="s">
        <v>586</v>
      </c>
      <c r="B195" s="358"/>
      <c r="C195" s="301" t="s">
        <v>586</v>
      </c>
      <c r="D195" s="302"/>
      <c r="E195" s="302"/>
      <c r="F195" s="302"/>
      <c r="G195" s="303"/>
      <c r="H195" s="302"/>
      <c r="I195" s="360" t="s">
        <v>586</v>
      </c>
      <c r="J195" s="360"/>
    </row>
    <row r="196" spans="1:19">
      <c r="A196" s="113"/>
    </row>
    <row r="197" spans="1:19">
      <c r="A197" s="113"/>
    </row>
    <row r="198" spans="1:19">
      <c r="A198" s="113"/>
      <c r="F198" s="117"/>
      <c r="G198" s="117"/>
      <c r="H198" s="117"/>
      <c r="I198" s="117"/>
      <c r="J198" s="117"/>
      <c r="K198" s="117"/>
      <c r="L198" s="117"/>
      <c r="M198" s="117"/>
      <c r="N198" s="117"/>
      <c r="O198" s="117"/>
      <c r="P198" s="117"/>
      <c r="Q198" s="117"/>
      <c r="R198" s="117"/>
      <c r="S198" s="117"/>
    </row>
    <row r="199" spans="1:19">
      <c r="A199" s="113"/>
      <c r="B199" s="113"/>
    </row>
    <row r="206" spans="1:19">
      <c r="A206" s="113"/>
      <c r="B206" s="113"/>
      <c r="C206" s="198"/>
      <c r="D206" s="198"/>
      <c r="E206" s="198"/>
      <c r="F206" s="198"/>
      <c r="H206" s="198"/>
      <c r="I206" s="198"/>
      <c r="J206" s="198"/>
      <c r="K206" s="198"/>
      <c r="L206" s="198"/>
      <c r="M206" s="198"/>
    </row>
    <row r="207" spans="1:19">
      <c r="A207" s="113"/>
      <c r="B207" s="113"/>
      <c r="C207" s="198"/>
      <c r="D207" s="198"/>
      <c r="E207" s="198"/>
      <c r="F207" s="198"/>
      <c r="H207" s="198"/>
      <c r="I207" s="198"/>
      <c r="J207" s="198"/>
      <c r="K207" s="198"/>
      <c r="L207" s="198"/>
      <c r="M207" s="198"/>
    </row>
    <row r="208" spans="1:19">
      <c r="A208" s="113"/>
      <c r="B208" s="113"/>
      <c r="C208" s="198"/>
      <c r="D208" s="198"/>
      <c r="E208" s="198"/>
      <c r="F208" s="198"/>
      <c r="H208" s="198"/>
      <c r="I208" s="198"/>
      <c r="J208" s="198"/>
      <c r="K208" s="198"/>
      <c r="L208" s="198"/>
      <c r="M208" s="198"/>
    </row>
    <row r="209" spans="1:13">
      <c r="A209" s="113"/>
      <c r="B209" s="113"/>
      <c r="C209" s="198"/>
      <c r="D209" s="198"/>
      <c r="E209" s="198"/>
      <c r="F209" s="198"/>
      <c r="H209" s="198"/>
      <c r="I209" s="198"/>
      <c r="J209" s="198"/>
      <c r="K209" s="198"/>
      <c r="L209" s="198"/>
      <c r="M209" s="198"/>
    </row>
    <row r="210" spans="1:13">
      <c r="A210" s="113"/>
      <c r="B210" s="113"/>
      <c r="C210" s="198"/>
      <c r="D210" s="198"/>
      <c r="E210" s="198"/>
      <c r="F210" s="198"/>
      <c r="H210" s="198"/>
      <c r="I210" s="198"/>
      <c r="J210" s="198"/>
      <c r="K210" s="198"/>
      <c r="L210" s="198"/>
      <c r="M210" s="198"/>
    </row>
    <row r="211" spans="1:13">
      <c r="A211" s="113"/>
      <c r="B211" s="113"/>
      <c r="C211" s="198"/>
      <c r="D211" s="198"/>
      <c r="E211" s="198"/>
      <c r="F211" s="198"/>
      <c r="H211" s="198"/>
      <c r="I211" s="198"/>
      <c r="J211" s="198"/>
      <c r="K211" s="198"/>
      <c r="L211" s="198"/>
      <c r="M211" s="198"/>
    </row>
    <row r="212" spans="1:13">
      <c r="A212" s="113"/>
      <c r="B212" s="113"/>
      <c r="C212" s="198"/>
      <c r="D212" s="198"/>
      <c r="E212" s="198"/>
      <c r="F212" s="198"/>
      <c r="H212" s="198"/>
      <c r="I212" s="198"/>
      <c r="J212" s="198"/>
      <c r="K212" s="198"/>
      <c r="L212" s="198"/>
      <c r="M212" s="198"/>
    </row>
    <row r="213" spans="1:13">
      <c r="A213" s="113"/>
      <c r="B213" s="113"/>
      <c r="C213" s="198"/>
      <c r="D213" s="198"/>
      <c r="E213" s="198"/>
      <c r="F213" s="198"/>
      <c r="H213" s="198"/>
      <c r="I213" s="198"/>
      <c r="J213" s="198"/>
      <c r="K213" s="198"/>
      <c r="L213" s="198"/>
      <c r="M213" s="198"/>
    </row>
    <row r="214" spans="1:13">
      <c r="A214" s="113"/>
      <c r="B214" s="113"/>
      <c r="C214" s="198"/>
      <c r="D214" s="198"/>
      <c r="E214" s="198"/>
      <c r="F214" s="198"/>
      <c r="H214" s="198"/>
      <c r="I214" s="198"/>
      <c r="J214" s="198"/>
      <c r="K214" s="198"/>
      <c r="L214" s="198"/>
      <c r="M214" s="198"/>
    </row>
    <row r="215" spans="1:13">
      <c r="A215" s="113"/>
      <c r="B215" s="113"/>
      <c r="C215" s="198"/>
      <c r="D215" s="198"/>
      <c r="E215" s="198"/>
      <c r="F215" s="198"/>
      <c r="H215" s="198"/>
      <c r="I215" s="198"/>
      <c r="J215" s="198"/>
      <c r="K215" s="198"/>
      <c r="L215" s="198"/>
      <c r="M215" s="198"/>
    </row>
    <row r="216" spans="1:13">
      <c r="A216" s="113"/>
      <c r="B216" s="113"/>
      <c r="C216" s="198"/>
      <c r="D216" s="198"/>
      <c r="E216" s="198"/>
      <c r="F216" s="198"/>
      <c r="H216" s="198"/>
      <c r="I216" s="198"/>
      <c r="J216" s="198"/>
      <c r="K216" s="198"/>
      <c r="L216" s="198"/>
      <c r="M216" s="198"/>
    </row>
    <row r="217" spans="1:13">
      <c r="A217" s="113"/>
      <c r="B217" s="113"/>
      <c r="C217" s="198"/>
      <c r="D217" s="198"/>
      <c r="E217" s="198"/>
      <c r="F217" s="198"/>
      <c r="H217" s="198"/>
      <c r="I217" s="198"/>
      <c r="J217" s="198"/>
      <c r="K217" s="198"/>
      <c r="L217" s="198"/>
      <c r="M217" s="198"/>
    </row>
    <row r="218" spans="1:13">
      <c r="A218" s="113"/>
      <c r="B218" s="113"/>
      <c r="C218" s="198"/>
      <c r="D218" s="198"/>
      <c r="E218" s="198"/>
      <c r="F218" s="198"/>
      <c r="H218" s="198"/>
      <c r="I218" s="198"/>
      <c r="J218" s="198"/>
      <c r="K218" s="198"/>
      <c r="L218" s="198"/>
      <c r="M218" s="198"/>
    </row>
    <row r="219" spans="1:13">
      <c r="A219" s="113"/>
      <c r="B219" s="113"/>
      <c r="C219" s="198"/>
      <c r="D219" s="198"/>
      <c r="E219" s="198"/>
      <c r="F219" s="198"/>
      <c r="H219" s="198"/>
      <c r="I219" s="198"/>
      <c r="J219" s="198"/>
      <c r="K219" s="198"/>
      <c r="L219" s="198"/>
      <c r="M219" s="198"/>
    </row>
    <row r="220" spans="1:13">
      <c r="A220" s="113"/>
      <c r="B220" s="113"/>
      <c r="C220" s="198"/>
      <c r="D220" s="198"/>
      <c r="E220" s="198"/>
      <c r="F220" s="198"/>
      <c r="H220" s="198"/>
      <c r="I220" s="198"/>
      <c r="J220" s="198"/>
      <c r="K220" s="198"/>
      <c r="L220" s="198"/>
      <c r="M220" s="198"/>
    </row>
    <row r="221" spans="1:13">
      <c r="A221" s="113"/>
      <c r="B221" s="113"/>
      <c r="C221" s="198"/>
      <c r="D221" s="198"/>
      <c r="E221" s="198"/>
      <c r="F221" s="198"/>
      <c r="H221" s="198"/>
      <c r="I221" s="198"/>
      <c r="J221" s="198"/>
      <c r="K221" s="198"/>
      <c r="L221" s="198"/>
      <c r="M221" s="198"/>
    </row>
    <row r="222" spans="1:13">
      <c r="A222" s="113"/>
      <c r="B222" s="113"/>
      <c r="C222" s="198"/>
      <c r="D222" s="198"/>
      <c r="E222" s="198"/>
      <c r="F222" s="198"/>
      <c r="H222" s="198"/>
      <c r="I222" s="198"/>
      <c r="J222" s="198"/>
      <c r="K222" s="198"/>
      <c r="L222" s="198"/>
      <c r="M222" s="198"/>
    </row>
    <row r="223" spans="1:13">
      <c r="A223" s="113"/>
      <c r="B223" s="113"/>
      <c r="C223" s="198"/>
      <c r="D223" s="198"/>
      <c r="E223" s="198"/>
      <c r="F223" s="198"/>
      <c r="H223" s="198"/>
      <c r="I223" s="198"/>
      <c r="J223" s="198"/>
      <c r="K223" s="198"/>
      <c r="L223" s="198"/>
      <c r="M223" s="198"/>
    </row>
    <row r="224" spans="1:13">
      <c r="A224" s="113"/>
      <c r="B224" s="113"/>
      <c r="C224" s="198"/>
      <c r="D224" s="198"/>
      <c r="E224" s="198"/>
      <c r="F224" s="198"/>
      <c r="H224" s="198"/>
      <c r="I224" s="198"/>
      <c r="J224" s="198"/>
      <c r="K224" s="198"/>
      <c r="L224" s="198"/>
      <c r="M224" s="198"/>
    </row>
    <row r="225" spans="1:13">
      <c r="A225" s="113"/>
      <c r="B225" s="113"/>
      <c r="C225" s="198"/>
      <c r="D225" s="198"/>
      <c r="E225" s="198"/>
      <c r="F225" s="198"/>
      <c r="H225" s="198"/>
      <c r="I225" s="198"/>
      <c r="J225" s="198"/>
      <c r="K225" s="198"/>
      <c r="L225" s="198"/>
      <c r="M225" s="198"/>
    </row>
    <row r="226" spans="1:13">
      <c r="A226" s="113"/>
      <c r="B226" s="113"/>
      <c r="C226" s="198"/>
      <c r="D226" s="198"/>
      <c r="E226" s="198"/>
      <c r="F226" s="198"/>
      <c r="H226" s="198"/>
      <c r="I226" s="198"/>
      <c r="J226" s="198"/>
      <c r="K226" s="198"/>
      <c r="L226" s="198"/>
      <c r="M226" s="198"/>
    </row>
    <row r="227" spans="1:13">
      <c r="A227" s="113"/>
      <c r="B227" s="113"/>
      <c r="C227" s="198"/>
      <c r="D227" s="198"/>
      <c r="E227" s="198"/>
      <c r="F227" s="198"/>
      <c r="H227" s="198"/>
      <c r="I227" s="198"/>
      <c r="J227" s="198"/>
      <c r="K227" s="198"/>
      <c r="L227" s="198"/>
      <c r="M227" s="198"/>
    </row>
    <row r="228" spans="1:13">
      <c r="A228" s="113"/>
      <c r="B228" s="113"/>
      <c r="C228" s="198"/>
      <c r="D228" s="198"/>
      <c r="E228" s="198"/>
      <c r="F228" s="198"/>
      <c r="H228" s="198"/>
      <c r="I228" s="198"/>
      <c r="J228" s="198"/>
      <c r="K228" s="198"/>
      <c r="L228" s="198"/>
      <c r="M228" s="198"/>
    </row>
    <row r="229" spans="1:13">
      <c r="A229" s="113"/>
      <c r="B229" s="113"/>
      <c r="C229" s="198"/>
      <c r="D229" s="198"/>
      <c r="E229" s="198"/>
      <c r="F229" s="198"/>
      <c r="H229" s="198"/>
      <c r="I229" s="198"/>
      <c r="J229" s="198"/>
      <c r="K229" s="198"/>
      <c r="L229" s="198"/>
      <c r="M229" s="198"/>
    </row>
    <row r="230" spans="1:13">
      <c r="A230" s="113"/>
      <c r="B230" s="113"/>
      <c r="C230" s="198"/>
      <c r="D230" s="198"/>
      <c r="E230" s="198"/>
      <c r="F230" s="198"/>
      <c r="H230" s="198"/>
      <c r="I230" s="198"/>
      <c r="J230" s="198"/>
      <c r="K230" s="198"/>
      <c r="L230" s="198"/>
      <c r="M230" s="198"/>
    </row>
    <row r="231" spans="1:13">
      <c r="A231" s="113"/>
      <c r="B231" s="113"/>
      <c r="C231" s="198"/>
      <c r="D231" s="198"/>
      <c r="E231" s="198"/>
      <c r="F231" s="198"/>
      <c r="H231" s="198"/>
      <c r="I231" s="198"/>
      <c r="J231" s="198"/>
      <c r="K231" s="198"/>
      <c r="L231" s="198"/>
      <c r="M231" s="198"/>
    </row>
    <row r="232" spans="1:13">
      <c r="A232" s="113"/>
      <c r="B232" s="113"/>
      <c r="C232" s="198"/>
      <c r="D232" s="198"/>
      <c r="E232" s="198"/>
      <c r="F232" s="198"/>
      <c r="H232" s="198"/>
      <c r="I232" s="198"/>
      <c r="J232" s="198"/>
      <c r="K232" s="198"/>
      <c r="L232" s="198"/>
      <c r="M232" s="198"/>
    </row>
    <row r="233" spans="1:13">
      <c r="A233" s="113"/>
      <c r="B233" s="113"/>
      <c r="C233" s="198"/>
      <c r="D233" s="198"/>
      <c r="E233" s="198"/>
      <c r="F233" s="198"/>
      <c r="H233" s="198"/>
      <c r="I233" s="198"/>
      <c r="J233" s="198"/>
      <c r="K233" s="198"/>
      <c r="L233" s="198"/>
      <c r="M233" s="198"/>
    </row>
    <row r="234" spans="1:13">
      <c r="A234" s="113"/>
      <c r="B234" s="113"/>
      <c r="C234" s="198"/>
      <c r="D234" s="198"/>
      <c r="E234" s="198"/>
      <c r="F234" s="198"/>
      <c r="H234" s="198"/>
      <c r="I234" s="198"/>
      <c r="J234" s="198"/>
      <c r="K234" s="198"/>
      <c r="L234" s="198"/>
      <c r="M234" s="198"/>
    </row>
    <row r="235" spans="1:13">
      <c r="A235" s="113"/>
      <c r="B235" s="113"/>
      <c r="C235" s="198"/>
      <c r="D235" s="198"/>
      <c r="E235" s="198"/>
      <c r="F235" s="198"/>
      <c r="H235" s="198"/>
      <c r="I235" s="198"/>
      <c r="J235" s="198"/>
      <c r="K235" s="198"/>
      <c r="L235" s="198"/>
      <c r="M235" s="198"/>
    </row>
    <row r="236" spans="1:13">
      <c r="A236" s="113"/>
      <c r="B236" s="113"/>
      <c r="C236" s="198"/>
      <c r="D236" s="198"/>
      <c r="E236" s="198"/>
      <c r="F236" s="198"/>
      <c r="H236" s="198"/>
      <c r="I236" s="198"/>
      <c r="J236" s="198"/>
      <c r="K236" s="198"/>
      <c r="L236" s="198"/>
      <c r="M236" s="198"/>
    </row>
    <row r="237" spans="1:13">
      <c r="A237" s="113"/>
      <c r="B237" s="113"/>
      <c r="C237" s="198"/>
      <c r="D237" s="198"/>
      <c r="E237" s="198"/>
      <c r="F237" s="198"/>
      <c r="H237" s="198"/>
      <c r="I237" s="198"/>
      <c r="J237" s="198"/>
      <c r="K237" s="198"/>
      <c r="L237" s="198"/>
      <c r="M237" s="198"/>
    </row>
    <row r="238" spans="1:13">
      <c r="A238" s="113"/>
      <c r="B238" s="113"/>
      <c r="C238" s="198"/>
      <c r="D238" s="198"/>
      <c r="E238" s="198"/>
      <c r="F238" s="198"/>
      <c r="H238" s="198"/>
      <c r="I238" s="198"/>
      <c r="J238" s="198"/>
      <c r="K238" s="198"/>
      <c r="L238" s="198"/>
      <c r="M238" s="198"/>
    </row>
    <row r="239" spans="1:13">
      <c r="A239" s="113"/>
      <c r="B239" s="113"/>
      <c r="C239" s="198"/>
      <c r="D239" s="198"/>
      <c r="E239" s="198"/>
      <c r="F239" s="198"/>
      <c r="H239" s="198"/>
      <c r="I239" s="198"/>
      <c r="J239" s="198"/>
      <c r="K239" s="198"/>
      <c r="L239" s="198"/>
      <c r="M239" s="198"/>
    </row>
    <row r="240" spans="1:13">
      <c r="A240" s="113"/>
      <c r="B240" s="113"/>
      <c r="C240" s="198"/>
      <c r="D240" s="198"/>
      <c r="E240" s="198"/>
      <c r="F240" s="198"/>
      <c r="H240" s="198"/>
      <c r="I240" s="198"/>
      <c r="J240" s="198"/>
      <c r="K240" s="198"/>
      <c r="L240" s="198"/>
      <c r="M240" s="198"/>
    </row>
    <row r="241" spans="1:13">
      <c r="A241" s="113"/>
      <c r="B241" s="113"/>
      <c r="C241" s="198"/>
      <c r="D241" s="198"/>
      <c r="E241" s="198"/>
      <c r="F241" s="198"/>
      <c r="H241" s="198"/>
      <c r="I241" s="198"/>
      <c r="J241" s="198"/>
      <c r="K241" s="198"/>
      <c r="L241" s="198"/>
      <c r="M241" s="198"/>
    </row>
    <row r="242" spans="1:13">
      <c r="A242" s="113"/>
      <c r="B242" s="113"/>
      <c r="C242" s="198"/>
      <c r="D242" s="198"/>
      <c r="E242" s="198"/>
      <c r="F242" s="198"/>
      <c r="H242" s="198"/>
      <c r="I242" s="198"/>
      <c r="J242" s="198"/>
      <c r="K242" s="198"/>
      <c r="L242" s="198"/>
      <c r="M242" s="198"/>
    </row>
    <row r="243" spans="1:13">
      <c r="A243" s="113"/>
      <c r="B243" s="113"/>
      <c r="C243" s="198"/>
      <c r="D243" s="198"/>
      <c r="E243" s="198"/>
      <c r="F243" s="198"/>
      <c r="H243" s="198"/>
      <c r="I243" s="198"/>
      <c r="J243" s="198"/>
      <c r="K243" s="198"/>
      <c r="L243" s="198"/>
      <c r="M243" s="198"/>
    </row>
    <row r="244" spans="1:13">
      <c r="A244" s="113"/>
      <c r="B244" s="113"/>
      <c r="C244" s="198"/>
      <c r="D244" s="198"/>
      <c r="E244" s="198"/>
      <c r="F244" s="198"/>
      <c r="H244" s="198"/>
      <c r="I244" s="198"/>
      <c r="J244" s="198"/>
      <c r="K244" s="198"/>
      <c r="L244" s="198"/>
      <c r="M244" s="198"/>
    </row>
    <row r="245" spans="1:13">
      <c r="A245" s="113"/>
      <c r="B245" s="113"/>
      <c r="C245" s="198"/>
      <c r="D245" s="198"/>
      <c r="E245" s="198"/>
      <c r="F245" s="198"/>
      <c r="H245" s="198"/>
      <c r="I245" s="198"/>
      <c r="J245" s="198"/>
      <c r="K245" s="198"/>
      <c r="L245" s="198"/>
      <c r="M245" s="198"/>
    </row>
    <row r="246" spans="1:13">
      <c r="A246" s="113"/>
      <c r="B246" s="113"/>
      <c r="C246" s="198"/>
      <c r="D246" s="198"/>
      <c r="E246" s="198"/>
      <c r="F246" s="198"/>
      <c r="H246" s="198"/>
      <c r="I246" s="198"/>
      <c r="J246" s="198"/>
      <c r="K246" s="198"/>
      <c r="L246" s="198"/>
      <c r="M246" s="198"/>
    </row>
    <row r="247" spans="1:13">
      <c r="A247" s="113"/>
      <c r="B247" s="113"/>
      <c r="C247" s="198"/>
      <c r="D247" s="198"/>
      <c r="E247" s="198"/>
      <c r="F247" s="198"/>
      <c r="H247" s="198"/>
      <c r="I247" s="198"/>
      <c r="J247" s="198"/>
      <c r="K247" s="198"/>
      <c r="L247" s="198"/>
      <c r="M247" s="198"/>
    </row>
    <row r="248" spans="1:13">
      <c r="A248" s="113"/>
      <c r="B248" s="113"/>
      <c r="C248" s="198"/>
      <c r="D248" s="198"/>
      <c r="E248" s="198"/>
      <c r="F248" s="198"/>
      <c r="H248" s="198"/>
      <c r="I248" s="198"/>
      <c r="J248" s="198"/>
      <c r="K248" s="198"/>
      <c r="L248" s="198"/>
      <c r="M248" s="198"/>
    </row>
    <row r="249" spans="1:13">
      <c r="A249" s="113"/>
      <c r="B249" s="113"/>
      <c r="C249" s="198"/>
      <c r="D249" s="198"/>
      <c r="E249" s="198"/>
      <c r="F249" s="198"/>
      <c r="H249" s="198"/>
      <c r="I249" s="198"/>
      <c r="J249" s="198"/>
      <c r="K249" s="198"/>
      <c r="L249" s="198"/>
      <c r="M249" s="198"/>
    </row>
    <row r="250" spans="1:13">
      <c r="A250" s="113"/>
      <c r="B250" s="113"/>
      <c r="C250" s="198"/>
      <c r="D250" s="198"/>
      <c r="E250" s="198"/>
      <c r="F250" s="198"/>
      <c r="H250" s="198"/>
      <c r="I250" s="198"/>
      <c r="J250" s="198"/>
      <c r="K250" s="198"/>
      <c r="L250" s="198"/>
      <c r="M250" s="198"/>
    </row>
    <row r="251" spans="1:13">
      <c r="A251" s="113"/>
      <c r="B251" s="113"/>
      <c r="C251" s="198"/>
      <c r="D251" s="198"/>
      <c r="E251" s="198"/>
      <c r="F251" s="198"/>
      <c r="H251" s="198"/>
      <c r="I251" s="198"/>
      <c r="J251" s="198"/>
      <c r="K251" s="198"/>
      <c r="L251" s="198"/>
      <c r="M251" s="198"/>
    </row>
    <row r="252" spans="1:13">
      <c r="A252" s="113"/>
      <c r="B252" s="113"/>
      <c r="C252" s="198"/>
      <c r="D252" s="198"/>
      <c r="E252" s="198"/>
      <c r="F252" s="198"/>
      <c r="H252" s="198"/>
      <c r="I252" s="198"/>
      <c r="J252" s="198"/>
      <c r="K252" s="198"/>
      <c r="L252" s="198"/>
      <c r="M252" s="198"/>
    </row>
    <row r="253" spans="1:13">
      <c r="A253" s="113"/>
      <c r="B253" s="113"/>
      <c r="C253" s="198"/>
      <c r="D253" s="198"/>
      <c r="E253" s="198"/>
      <c r="F253" s="198"/>
      <c r="H253" s="198"/>
      <c r="I253" s="198"/>
      <c r="J253" s="198"/>
      <c r="K253" s="198"/>
      <c r="L253" s="198"/>
      <c r="M253" s="198"/>
    </row>
    <row r="254" spans="1:13">
      <c r="A254" s="113"/>
      <c r="B254" s="113"/>
      <c r="C254" s="198"/>
      <c r="D254" s="198"/>
      <c r="E254" s="198"/>
      <c r="F254" s="198"/>
      <c r="H254" s="198"/>
      <c r="I254" s="198"/>
      <c r="J254" s="198"/>
      <c r="K254" s="198"/>
      <c r="L254" s="198"/>
      <c r="M254" s="198"/>
    </row>
    <row r="255" spans="1:13">
      <c r="A255" s="113"/>
      <c r="B255" s="113"/>
      <c r="C255" s="198"/>
      <c r="D255" s="198"/>
      <c r="E255" s="198"/>
      <c r="F255" s="198"/>
      <c r="H255" s="198"/>
      <c r="I255" s="198"/>
      <c r="J255" s="198"/>
      <c r="K255" s="198"/>
      <c r="L255" s="198"/>
      <c r="M255" s="198"/>
    </row>
    <row r="256" spans="1:13">
      <c r="A256" s="113"/>
      <c r="B256" s="113"/>
      <c r="C256" s="198"/>
      <c r="D256" s="198"/>
      <c r="E256" s="198"/>
      <c r="F256" s="198"/>
      <c r="H256" s="198"/>
      <c r="I256" s="198"/>
      <c r="J256" s="198"/>
      <c r="K256" s="198"/>
      <c r="L256" s="198"/>
      <c r="M256" s="198"/>
    </row>
    <row r="257" spans="1:13">
      <c r="A257" s="113"/>
      <c r="B257" s="113"/>
      <c r="C257" s="198"/>
      <c r="D257" s="198"/>
      <c r="E257" s="198"/>
      <c r="F257" s="198"/>
      <c r="H257" s="198"/>
      <c r="I257" s="198"/>
      <c r="J257" s="198"/>
      <c r="K257" s="198"/>
      <c r="L257" s="198"/>
      <c r="M257" s="198"/>
    </row>
    <row r="258" spans="1:13">
      <c r="A258" s="113"/>
      <c r="B258" s="113"/>
      <c r="C258" s="198"/>
      <c r="D258" s="198"/>
      <c r="E258" s="198"/>
      <c r="F258" s="198"/>
      <c r="H258" s="198"/>
      <c r="I258" s="198"/>
      <c r="J258" s="198"/>
      <c r="K258" s="198"/>
      <c r="L258" s="198"/>
      <c r="M258" s="198"/>
    </row>
    <row r="259" spans="1:13">
      <c r="A259" s="113"/>
      <c r="B259" s="113"/>
      <c r="C259" s="198"/>
      <c r="D259" s="198"/>
      <c r="E259" s="198"/>
      <c r="F259" s="198"/>
      <c r="H259" s="198"/>
      <c r="I259" s="198"/>
      <c r="J259" s="198"/>
      <c r="K259" s="198"/>
      <c r="L259" s="198"/>
      <c r="M259" s="198"/>
    </row>
    <row r="260" spans="1:13">
      <c r="A260" s="113"/>
      <c r="B260" s="113"/>
      <c r="C260" s="198"/>
      <c r="D260" s="198"/>
      <c r="E260" s="198"/>
      <c r="F260" s="198"/>
      <c r="H260" s="198"/>
      <c r="I260" s="198"/>
      <c r="J260" s="198"/>
      <c r="K260" s="198"/>
      <c r="L260" s="198"/>
      <c r="M260" s="198"/>
    </row>
    <row r="261" spans="1:13">
      <c r="A261" s="113"/>
      <c r="B261" s="113"/>
      <c r="C261" s="198"/>
      <c r="D261" s="198"/>
      <c r="E261" s="198"/>
      <c r="F261" s="198"/>
      <c r="H261" s="198"/>
      <c r="I261" s="198"/>
      <c r="J261" s="198"/>
      <c r="K261" s="198"/>
      <c r="L261" s="198"/>
      <c r="M261" s="198"/>
    </row>
    <row r="262" spans="1:13">
      <c r="A262" s="113"/>
      <c r="B262" s="113"/>
      <c r="C262" s="198"/>
      <c r="D262" s="198"/>
      <c r="E262" s="198"/>
      <c r="F262" s="198"/>
      <c r="H262" s="198"/>
      <c r="I262" s="198"/>
      <c r="J262" s="198"/>
      <c r="K262" s="198"/>
      <c r="L262" s="198"/>
      <c r="M262" s="198"/>
    </row>
    <row r="263" spans="1:13">
      <c r="A263" s="113"/>
      <c r="B263" s="113"/>
      <c r="C263" s="198"/>
      <c r="D263" s="198"/>
      <c r="E263" s="198"/>
      <c r="F263" s="198"/>
      <c r="H263" s="198"/>
      <c r="I263" s="198"/>
      <c r="J263" s="198"/>
      <c r="K263" s="198"/>
      <c r="L263" s="198"/>
      <c r="M263" s="198"/>
    </row>
    <row r="264" spans="1:13">
      <c r="A264" s="113"/>
      <c r="B264" s="113"/>
      <c r="C264" s="198"/>
      <c r="D264" s="198"/>
      <c r="E264" s="198"/>
      <c r="F264" s="198"/>
      <c r="H264" s="198"/>
      <c r="I264" s="198"/>
      <c r="J264" s="198"/>
      <c r="K264" s="198"/>
      <c r="L264" s="198"/>
      <c r="M264" s="198"/>
    </row>
    <row r="265" spans="1:13">
      <c r="A265" s="113"/>
      <c r="B265" s="113"/>
      <c r="C265" s="198"/>
      <c r="D265" s="198"/>
      <c r="E265" s="198"/>
      <c r="F265" s="198"/>
      <c r="H265" s="198"/>
      <c r="I265" s="198"/>
      <c r="J265" s="198"/>
      <c r="K265" s="198"/>
      <c r="L265" s="198"/>
      <c r="M265" s="198"/>
    </row>
    <row r="266" spans="1:13">
      <c r="A266" s="113"/>
      <c r="B266" s="113"/>
      <c r="C266" s="198"/>
      <c r="D266" s="198"/>
      <c r="E266" s="198"/>
      <c r="F266" s="198"/>
      <c r="H266" s="198"/>
      <c r="I266" s="198"/>
      <c r="J266" s="198"/>
      <c r="K266" s="198"/>
      <c r="L266" s="198"/>
      <c r="M266" s="198"/>
    </row>
    <row r="267" spans="1:13">
      <c r="A267" s="113"/>
      <c r="B267" s="113"/>
      <c r="C267" s="198"/>
      <c r="D267" s="198"/>
      <c r="E267" s="198"/>
      <c r="F267" s="198"/>
      <c r="H267" s="198"/>
      <c r="I267" s="198"/>
      <c r="J267" s="198"/>
      <c r="K267" s="198"/>
      <c r="L267" s="198"/>
      <c r="M267" s="198"/>
    </row>
    <row r="268" spans="1:13">
      <c r="A268" s="113"/>
      <c r="B268" s="113"/>
      <c r="C268" s="198"/>
      <c r="D268" s="198"/>
      <c r="E268" s="198"/>
      <c r="F268" s="198"/>
      <c r="H268" s="198"/>
      <c r="I268" s="198"/>
      <c r="J268" s="198"/>
      <c r="K268" s="198"/>
      <c r="L268" s="198"/>
      <c r="M268" s="198"/>
    </row>
    <row r="269" spans="1:13">
      <c r="A269" s="113"/>
      <c r="B269" s="113"/>
      <c r="C269" s="198"/>
      <c r="D269" s="198"/>
      <c r="E269" s="198"/>
      <c r="F269" s="198"/>
      <c r="H269" s="198"/>
      <c r="I269" s="198"/>
      <c r="J269" s="198"/>
      <c r="K269" s="198"/>
      <c r="L269" s="198"/>
      <c r="M269" s="198"/>
    </row>
    <row r="270" spans="1:13">
      <c r="A270" s="113"/>
      <c r="B270" s="113"/>
      <c r="C270" s="198"/>
      <c r="D270" s="198"/>
      <c r="E270" s="198"/>
      <c r="F270" s="198"/>
      <c r="H270" s="198"/>
      <c r="I270" s="198"/>
      <c r="J270" s="198"/>
      <c r="K270" s="198"/>
      <c r="L270" s="198"/>
      <c r="M270" s="198"/>
    </row>
    <row r="271" spans="1:13">
      <c r="A271" s="113"/>
      <c r="B271" s="113"/>
      <c r="C271" s="198"/>
      <c r="D271" s="198"/>
      <c r="E271" s="198"/>
      <c r="F271" s="198"/>
      <c r="H271" s="198"/>
      <c r="I271" s="198"/>
      <c r="J271" s="198"/>
      <c r="K271" s="198"/>
      <c r="L271" s="198"/>
      <c r="M271" s="198"/>
    </row>
    <row r="272" spans="1:13">
      <c r="A272" s="113"/>
      <c r="B272" s="113"/>
      <c r="C272" s="198"/>
      <c r="D272" s="198"/>
      <c r="E272" s="198"/>
      <c r="F272" s="198"/>
      <c r="H272" s="198"/>
      <c r="I272" s="198"/>
      <c r="J272" s="198"/>
      <c r="K272" s="198"/>
      <c r="L272" s="198"/>
      <c r="M272" s="198"/>
    </row>
    <row r="273" spans="1:13">
      <c r="A273" s="113"/>
      <c r="B273" s="113"/>
      <c r="C273" s="198"/>
      <c r="D273" s="198"/>
      <c r="E273" s="198"/>
      <c r="F273" s="198"/>
      <c r="H273" s="198"/>
      <c r="I273" s="198"/>
      <c r="J273" s="198"/>
      <c r="K273" s="198"/>
      <c r="L273" s="198"/>
      <c r="M273" s="198"/>
    </row>
    <row r="274" spans="1:13">
      <c r="A274" s="113"/>
      <c r="B274" s="113"/>
      <c r="C274" s="198"/>
      <c r="D274" s="198"/>
      <c r="E274" s="198"/>
      <c r="F274" s="198"/>
      <c r="H274" s="198"/>
      <c r="I274" s="198"/>
      <c r="J274" s="198"/>
      <c r="K274" s="198"/>
      <c r="L274" s="198"/>
      <c r="M274" s="198"/>
    </row>
    <row r="275" spans="1:13">
      <c r="A275" s="113"/>
      <c r="B275" s="113"/>
      <c r="C275" s="198"/>
      <c r="D275" s="198"/>
      <c r="E275" s="198"/>
      <c r="F275" s="198"/>
      <c r="H275" s="198"/>
      <c r="I275" s="198"/>
      <c r="J275" s="198"/>
      <c r="K275" s="198"/>
      <c r="L275" s="198"/>
      <c r="M275" s="198"/>
    </row>
    <row r="276" spans="1:13">
      <c r="A276" s="113"/>
      <c r="B276" s="113"/>
      <c r="C276" s="198"/>
      <c r="D276" s="198"/>
      <c r="E276" s="198"/>
      <c r="F276" s="198"/>
      <c r="H276" s="198"/>
      <c r="I276" s="198"/>
      <c r="J276" s="198"/>
      <c r="K276" s="198"/>
      <c r="L276" s="198"/>
      <c r="M276" s="198"/>
    </row>
    <row r="277" spans="1:13">
      <c r="A277" s="113"/>
      <c r="B277" s="113"/>
      <c r="C277" s="198"/>
      <c r="D277" s="198"/>
      <c r="E277" s="198"/>
      <c r="F277" s="198"/>
      <c r="H277" s="198"/>
      <c r="I277" s="198"/>
      <c r="J277" s="198"/>
      <c r="K277" s="198"/>
      <c r="L277" s="198"/>
      <c r="M277" s="198"/>
    </row>
    <row r="278" spans="1:13">
      <c r="A278" s="113"/>
      <c r="B278" s="113"/>
      <c r="C278" s="198"/>
      <c r="D278" s="198"/>
      <c r="E278" s="198"/>
      <c r="F278" s="198"/>
      <c r="H278" s="198"/>
      <c r="I278" s="198"/>
      <c r="J278" s="198"/>
      <c r="K278" s="198"/>
      <c r="L278" s="198"/>
      <c r="M278" s="198"/>
    </row>
    <row r="279" spans="1:13">
      <c r="A279" s="113"/>
      <c r="B279" s="113"/>
      <c r="C279" s="198"/>
      <c r="D279" s="198"/>
      <c r="E279" s="198"/>
      <c r="F279" s="198"/>
      <c r="H279" s="198"/>
      <c r="I279" s="198"/>
      <c r="J279" s="198"/>
      <c r="K279" s="198"/>
      <c r="L279" s="198"/>
      <c r="M279" s="198"/>
    </row>
    <row r="280" spans="1:13">
      <c r="A280" s="113"/>
      <c r="B280" s="113"/>
      <c r="C280" s="198"/>
      <c r="D280" s="198"/>
      <c r="E280" s="198"/>
      <c r="F280" s="198"/>
      <c r="H280" s="198"/>
      <c r="I280" s="198"/>
      <c r="J280" s="198"/>
      <c r="K280" s="198"/>
      <c r="L280" s="198"/>
      <c r="M280" s="198"/>
    </row>
    <row r="281" spans="1:13">
      <c r="A281" s="113"/>
      <c r="B281" s="113"/>
      <c r="C281" s="198"/>
      <c r="D281" s="198"/>
      <c r="E281" s="198"/>
      <c r="F281" s="198"/>
      <c r="H281" s="198"/>
      <c r="I281" s="198"/>
      <c r="J281" s="198"/>
      <c r="K281" s="198"/>
      <c r="L281" s="198"/>
      <c r="M281" s="198"/>
    </row>
    <row r="282" spans="1:13">
      <c r="A282" s="113"/>
      <c r="B282" s="113"/>
      <c r="C282" s="198"/>
      <c r="D282" s="198"/>
      <c r="E282" s="198"/>
      <c r="F282" s="198"/>
      <c r="H282" s="198"/>
      <c r="I282" s="198"/>
      <c r="J282" s="198"/>
      <c r="K282" s="198"/>
      <c r="L282" s="198"/>
      <c r="M282" s="198"/>
    </row>
    <row r="283" spans="1:13">
      <c r="A283" s="113"/>
      <c r="B283" s="113"/>
      <c r="C283" s="198"/>
      <c r="D283" s="198"/>
      <c r="E283" s="198"/>
      <c r="F283" s="198"/>
      <c r="H283" s="198"/>
      <c r="I283" s="198"/>
      <c r="J283" s="198"/>
      <c r="K283" s="198"/>
      <c r="L283" s="198"/>
      <c r="M283" s="198"/>
    </row>
    <row r="284" spans="1:13">
      <c r="A284" s="113"/>
      <c r="B284" s="113"/>
      <c r="C284" s="198"/>
      <c r="D284" s="198"/>
      <c r="E284" s="198"/>
      <c r="F284" s="198"/>
      <c r="H284" s="198"/>
      <c r="I284" s="198"/>
      <c r="J284" s="198"/>
      <c r="K284" s="198"/>
      <c r="L284" s="198"/>
      <c r="M284" s="198"/>
    </row>
    <row r="285" spans="1:13">
      <c r="A285" s="113"/>
      <c r="B285" s="113"/>
      <c r="C285" s="198"/>
      <c r="D285" s="198"/>
      <c r="E285" s="198"/>
      <c r="F285" s="198"/>
      <c r="H285" s="198"/>
      <c r="I285" s="198"/>
      <c r="J285" s="198"/>
      <c r="K285" s="198"/>
      <c r="L285" s="198"/>
      <c r="M285" s="198"/>
    </row>
    <row r="286" spans="1:13">
      <c r="A286" s="113"/>
      <c r="B286" s="113"/>
      <c r="C286" s="198"/>
      <c r="D286" s="198"/>
      <c r="E286" s="198"/>
      <c r="F286" s="198"/>
      <c r="H286" s="198"/>
      <c r="I286" s="198"/>
      <c r="J286" s="198"/>
      <c r="K286" s="198"/>
      <c r="L286" s="198"/>
      <c r="M286" s="198"/>
    </row>
    <row r="287" spans="1:13">
      <c r="A287" s="113"/>
      <c r="B287" s="113"/>
      <c r="C287" s="198"/>
      <c r="D287" s="198"/>
      <c r="E287" s="198"/>
      <c r="F287" s="198"/>
      <c r="H287" s="198"/>
      <c r="I287" s="198"/>
      <c r="J287" s="198"/>
      <c r="K287" s="198"/>
      <c r="L287" s="198"/>
      <c r="M287" s="198"/>
    </row>
    <row r="288" spans="1:13">
      <c r="A288" s="113"/>
      <c r="B288" s="113"/>
      <c r="C288" s="198"/>
      <c r="D288" s="198"/>
      <c r="E288" s="198"/>
      <c r="F288" s="198"/>
      <c r="H288" s="198"/>
      <c r="I288" s="198"/>
      <c r="J288" s="198"/>
      <c r="K288" s="198"/>
      <c r="L288" s="198"/>
      <c r="M288" s="198"/>
    </row>
    <row r="289" spans="1:13">
      <c r="A289" s="113"/>
      <c r="B289" s="113"/>
      <c r="C289" s="198"/>
      <c r="D289" s="198"/>
      <c r="E289" s="198"/>
      <c r="F289" s="198"/>
      <c r="H289" s="198"/>
      <c r="I289" s="198"/>
      <c r="J289" s="198"/>
      <c r="K289" s="198"/>
      <c r="L289" s="198"/>
      <c r="M289" s="198"/>
    </row>
    <row r="290" spans="1:13">
      <c r="A290" s="113"/>
      <c r="B290" s="113"/>
      <c r="C290" s="198"/>
      <c r="D290" s="198"/>
      <c r="E290" s="198"/>
      <c r="F290" s="198"/>
      <c r="H290" s="198"/>
      <c r="I290" s="198"/>
      <c r="J290" s="198"/>
      <c r="K290" s="198"/>
      <c r="L290" s="198"/>
      <c r="M290" s="198"/>
    </row>
    <row r="291" spans="1:13">
      <c r="A291" s="113"/>
      <c r="B291" s="113"/>
      <c r="C291" s="198"/>
      <c r="D291" s="198"/>
      <c r="E291" s="198"/>
      <c r="F291" s="198"/>
      <c r="H291" s="198"/>
      <c r="I291" s="198"/>
      <c r="J291" s="198"/>
      <c r="K291" s="198"/>
      <c r="L291" s="198"/>
      <c r="M291" s="198"/>
    </row>
    <row r="292" spans="1:13">
      <c r="A292" s="113"/>
      <c r="B292" s="113"/>
      <c r="C292" s="198"/>
      <c r="D292" s="198"/>
      <c r="E292" s="198"/>
      <c r="F292" s="198"/>
      <c r="H292" s="198"/>
      <c r="I292" s="198"/>
      <c r="J292" s="198"/>
      <c r="K292" s="198"/>
      <c r="L292" s="198"/>
      <c r="M292" s="198"/>
    </row>
    <row r="293" spans="1:13">
      <c r="A293" s="113"/>
      <c r="B293" s="113"/>
      <c r="C293" s="198"/>
      <c r="D293" s="198"/>
      <c r="E293" s="198"/>
      <c r="F293" s="198"/>
      <c r="H293" s="198"/>
      <c r="I293" s="198"/>
      <c r="J293" s="198"/>
      <c r="K293" s="198"/>
      <c r="L293" s="198"/>
      <c r="M293" s="198"/>
    </row>
    <row r="294" spans="1:13">
      <c r="A294" s="113"/>
      <c r="B294" s="113"/>
      <c r="C294" s="198"/>
      <c r="D294" s="198"/>
      <c r="E294" s="198"/>
      <c r="F294" s="198"/>
      <c r="H294" s="198"/>
      <c r="I294" s="198"/>
      <c r="J294" s="198"/>
      <c r="K294" s="198"/>
      <c r="L294" s="198"/>
      <c r="M294" s="198"/>
    </row>
    <row r="295" spans="1:13">
      <c r="A295" s="113"/>
      <c r="B295" s="113"/>
      <c r="C295" s="198"/>
      <c r="D295" s="198"/>
      <c r="E295" s="198"/>
      <c r="F295" s="198"/>
      <c r="H295" s="198"/>
      <c r="I295" s="198"/>
      <c r="J295" s="198"/>
      <c r="K295" s="198"/>
      <c r="L295" s="198"/>
      <c r="M295" s="198"/>
    </row>
    <row r="296" spans="1:13">
      <c r="A296" s="113"/>
      <c r="B296" s="113"/>
      <c r="C296" s="198"/>
      <c r="D296" s="198"/>
      <c r="E296" s="198"/>
      <c r="F296" s="198"/>
      <c r="H296" s="198"/>
      <c r="I296" s="198"/>
      <c r="J296" s="198"/>
      <c r="K296" s="198"/>
      <c r="L296" s="198"/>
      <c r="M296" s="198"/>
    </row>
    <row r="297" spans="1:13">
      <c r="A297" s="113"/>
      <c r="B297" s="113"/>
      <c r="C297" s="198"/>
      <c r="D297" s="198"/>
      <c r="E297" s="198"/>
      <c r="F297" s="198"/>
      <c r="H297" s="198"/>
      <c r="I297" s="198"/>
      <c r="J297" s="198"/>
      <c r="K297" s="198"/>
      <c r="L297" s="198"/>
      <c r="M297" s="198"/>
    </row>
    <row r="298" spans="1:13">
      <c r="A298" s="113"/>
      <c r="B298" s="113"/>
      <c r="C298" s="198"/>
      <c r="D298" s="198"/>
      <c r="E298" s="198"/>
      <c r="F298" s="198"/>
      <c r="H298" s="198"/>
      <c r="I298" s="198"/>
      <c r="J298" s="198"/>
      <c r="K298" s="198"/>
      <c r="L298" s="198"/>
      <c r="M298" s="198"/>
    </row>
    <row r="299" spans="1:13">
      <c r="A299" s="113"/>
      <c r="B299" s="113"/>
      <c r="C299" s="198"/>
      <c r="D299" s="198"/>
      <c r="E299" s="198"/>
      <c r="F299" s="198"/>
      <c r="H299" s="198"/>
      <c r="I299" s="198"/>
      <c r="J299" s="198"/>
      <c r="K299" s="198"/>
      <c r="L299" s="198"/>
      <c r="M299" s="198"/>
    </row>
    <row r="300" spans="1:13">
      <c r="A300" s="113"/>
      <c r="B300" s="113"/>
      <c r="C300" s="198"/>
      <c r="D300" s="198"/>
      <c r="E300" s="198"/>
      <c r="F300" s="198"/>
      <c r="H300" s="198"/>
      <c r="I300" s="198"/>
      <c r="J300" s="198"/>
      <c r="K300" s="198"/>
      <c r="L300" s="198"/>
      <c r="M300" s="198"/>
    </row>
    <row r="301" spans="1:13">
      <c r="A301" s="113"/>
      <c r="B301" s="113"/>
      <c r="C301" s="198"/>
      <c r="D301" s="198"/>
      <c r="E301" s="198"/>
      <c r="F301" s="198"/>
      <c r="H301" s="198"/>
      <c r="I301" s="198"/>
      <c r="J301" s="198"/>
      <c r="K301" s="198"/>
      <c r="L301" s="198"/>
      <c r="M301" s="198"/>
    </row>
    <row r="302" spans="1:13">
      <c r="A302" s="113"/>
      <c r="B302" s="113"/>
      <c r="C302" s="198"/>
      <c r="D302" s="198"/>
      <c r="E302" s="198"/>
      <c r="F302" s="198"/>
      <c r="H302" s="198"/>
      <c r="I302" s="198"/>
      <c r="J302" s="198"/>
      <c r="K302" s="198"/>
      <c r="L302" s="198"/>
      <c r="M302" s="198"/>
    </row>
    <row r="303" spans="1:13">
      <c r="A303" s="113"/>
      <c r="B303" s="113"/>
      <c r="C303" s="198"/>
      <c r="D303" s="198"/>
      <c r="E303" s="198"/>
      <c r="F303" s="198"/>
      <c r="H303" s="198"/>
      <c r="I303" s="198"/>
      <c r="J303" s="198"/>
      <c r="K303" s="198"/>
      <c r="L303" s="198"/>
      <c r="M303" s="198"/>
    </row>
    <row r="304" spans="1:13">
      <c r="A304" s="113"/>
      <c r="B304" s="113"/>
      <c r="C304" s="198"/>
      <c r="D304" s="198"/>
      <c r="E304" s="198"/>
      <c r="F304" s="198"/>
      <c r="H304" s="198"/>
      <c r="I304" s="198"/>
      <c r="J304" s="198"/>
      <c r="K304" s="198"/>
      <c r="L304" s="198"/>
      <c r="M304" s="198"/>
    </row>
    <row r="305" spans="1:13">
      <c r="A305" s="113"/>
      <c r="B305" s="113"/>
      <c r="C305" s="198"/>
      <c r="D305" s="198"/>
      <c r="E305" s="198"/>
      <c r="F305" s="198"/>
      <c r="H305" s="198"/>
      <c r="I305" s="198"/>
      <c r="J305" s="198"/>
      <c r="K305" s="198"/>
      <c r="L305" s="198"/>
      <c r="M305" s="198"/>
    </row>
    <row r="306" spans="1:13">
      <c r="A306" s="113"/>
      <c r="B306" s="113"/>
      <c r="C306" s="198"/>
      <c r="D306" s="198"/>
      <c r="E306" s="198"/>
      <c r="F306" s="198"/>
      <c r="H306" s="198"/>
      <c r="I306" s="198"/>
      <c r="J306" s="198"/>
      <c r="K306" s="198"/>
      <c r="L306" s="198"/>
      <c r="M306" s="198"/>
    </row>
    <row r="307" spans="1:13">
      <c r="A307" s="113"/>
      <c r="B307" s="113"/>
      <c r="C307" s="198"/>
      <c r="D307" s="198"/>
      <c r="E307" s="198"/>
      <c r="F307" s="198"/>
      <c r="H307" s="198"/>
      <c r="I307" s="198"/>
      <c r="J307" s="198"/>
      <c r="K307" s="198"/>
      <c r="L307" s="198"/>
      <c r="M307" s="198"/>
    </row>
    <row r="308" spans="1:13">
      <c r="A308" s="113"/>
      <c r="B308" s="113"/>
      <c r="C308" s="198"/>
      <c r="D308" s="198"/>
      <c r="E308" s="198"/>
      <c r="F308" s="198"/>
      <c r="H308" s="198"/>
      <c r="I308" s="198"/>
      <c r="J308" s="198"/>
      <c r="K308" s="198"/>
      <c r="L308" s="198"/>
      <c r="M308" s="198"/>
    </row>
    <row r="309" spans="1:13">
      <c r="A309" s="113"/>
      <c r="B309" s="113"/>
      <c r="C309" s="198"/>
      <c r="D309" s="198"/>
      <c r="E309" s="198"/>
      <c r="F309" s="198"/>
      <c r="H309" s="198"/>
      <c r="I309" s="198"/>
      <c r="J309" s="198"/>
      <c r="K309" s="198"/>
      <c r="L309" s="198"/>
      <c r="M309" s="198"/>
    </row>
    <row r="310" spans="1:13">
      <c r="A310" s="113"/>
      <c r="B310" s="113"/>
      <c r="C310" s="198"/>
      <c r="D310" s="198"/>
      <c r="E310" s="198"/>
      <c r="F310" s="198"/>
      <c r="H310" s="198"/>
      <c r="I310" s="198"/>
      <c r="J310" s="198"/>
      <c r="K310" s="198"/>
      <c r="L310" s="198"/>
      <c r="M310" s="198"/>
    </row>
    <row r="311" spans="1:13">
      <c r="A311" s="113"/>
      <c r="B311" s="113"/>
      <c r="C311" s="198"/>
      <c r="D311" s="198"/>
      <c r="E311" s="198"/>
      <c r="F311" s="198"/>
      <c r="H311" s="198"/>
      <c r="I311" s="198"/>
      <c r="J311" s="198"/>
      <c r="K311" s="198"/>
      <c r="L311" s="198"/>
      <c r="M311" s="198"/>
    </row>
    <row r="312" spans="1:13">
      <c r="A312" s="113"/>
      <c r="B312" s="113"/>
      <c r="C312" s="198"/>
      <c r="D312" s="198"/>
      <c r="E312" s="198"/>
      <c r="F312" s="198"/>
      <c r="H312" s="198"/>
      <c r="I312" s="198"/>
      <c r="J312" s="198"/>
      <c r="K312" s="198"/>
      <c r="L312" s="198"/>
      <c r="M312" s="198"/>
    </row>
    <row r="313" spans="1:13">
      <c r="A313" s="113"/>
      <c r="B313" s="113"/>
      <c r="C313" s="198"/>
      <c r="D313" s="198"/>
      <c r="E313" s="198"/>
      <c r="F313" s="198"/>
      <c r="H313" s="198"/>
      <c r="I313" s="198"/>
      <c r="J313" s="198"/>
      <c r="K313" s="198"/>
      <c r="L313" s="198"/>
      <c r="M313" s="198"/>
    </row>
    <row r="314" spans="1:13">
      <c r="A314" s="113"/>
      <c r="B314" s="113"/>
      <c r="C314" s="198"/>
      <c r="D314" s="198"/>
      <c r="E314" s="198"/>
      <c r="F314" s="198"/>
      <c r="H314" s="198"/>
      <c r="I314" s="198"/>
      <c r="J314" s="198"/>
      <c r="K314" s="198"/>
      <c r="L314" s="198"/>
      <c r="M314" s="198"/>
    </row>
    <row r="315" spans="1:13">
      <c r="A315" s="113"/>
      <c r="B315" s="113"/>
      <c r="C315" s="198"/>
      <c r="D315" s="198"/>
      <c r="E315" s="198"/>
      <c r="F315" s="198"/>
      <c r="H315" s="198"/>
      <c r="I315" s="198"/>
      <c r="J315" s="198"/>
      <c r="K315" s="198"/>
      <c r="L315" s="198"/>
      <c r="M315" s="198"/>
    </row>
    <row r="316" spans="1:13">
      <c r="A316" s="113"/>
      <c r="B316" s="113"/>
      <c r="C316" s="198"/>
      <c r="D316" s="198"/>
      <c r="E316" s="198"/>
      <c r="F316" s="198"/>
      <c r="H316" s="198"/>
      <c r="I316" s="198"/>
      <c r="J316" s="198"/>
      <c r="K316" s="198"/>
      <c r="L316" s="198"/>
      <c r="M316" s="198"/>
    </row>
    <row r="317" spans="1:13">
      <c r="A317" s="113"/>
      <c r="B317" s="113"/>
      <c r="C317" s="198"/>
      <c r="D317" s="198"/>
      <c r="E317" s="198"/>
      <c r="F317" s="198"/>
      <c r="H317" s="198"/>
      <c r="I317" s="198"/>
      <c r="J317" s="198"/>
      <c r="K317" s="198"/>
      <c r="L317" s="198"/>
      <c r="M317" s="198"/>
    </row>
    <row r="318" spans="1:13">
      <c r="A318" s="113"/>
      <c r="B318" s="113"/>
      <c r="C318" s="198"/>
      <c r="D318" s="198"/>
      <c r="E318" s="198"/>
      <c r="F318" s="198"/>
      <c r="H318" s="198"/>
      <c r="I318" s="198"/>
      <c r="J318" s="198"/>
      <c r="K318" s="198"/>
      <c r="L318" s="198"/>
      <c r="M318" s="198"/>
    </row>
    <row r="319" spans="1:13">
      <c r="A319" s="113"/>
      <c r="B319" s="113"/>
      <c r="C319" s="198"/>
      <c r="D319" s="198"/>
      <c r="E319" s="198"/>
      <c r="F319" s="198"/>
      <c r="H319" s="198"/>
      <c r="I319" s="198"/>
      <c r="J319" s="198"/>
      <c r="K319" s="198"/>
      <c r="L319" s="198"/>
      <c r="M319" s="198"/>
    </row>
    <row r="320" spans="1:13">
      <c r="A320" s="113"/>
      <c r="B320" s="113"/>
      <c r="C320" s="198"/>
      <c r="D320" s="198"/>
      <c r="E320" s="198"/>
      <c r="F320" s="198"/>
      <c r="H320" s="198"/>
      <c r="I320" s="198"/>
      <c r="J320" s="198"/>
      <c r="K320" s="198"/>
      <c r="L320" s="198"/>
      <c r="M320" s="198"/>
    </row>
    <row r="321" spans="1:13">
      <c r="A321" s="113"/>
      <c r="B321" s="113"/>
      <c r="C321" s="198"/>
      <c r="D321" s="198"/>
      <c r="E321" s="198"/>
      <c r="F321" s="198"/>
      <c r="H321" s="198"/>
      <c r="I321" s="198"/>
      <c r="J321" s="198"/>
      <c r="K321" s="198"/>
      <c r="L321" s="198"/>
      <c r="M321" s="198"/>
    </row>
    <row r="322" spans="1:13">
      <c r="A322" s="113"/>
      <c r="B322" s="113"/>
      <c r="C322" s="198"/>
      <c r="D322" s="198"/>
      <c r="E322" s="198"/>
      <c r="F322" s="198"/>
      <c r="H322" s="198"/>
      <c r="I322" s="198"/>
      <c r="J322" s="198"/>
      <c r="K322" s="198"/>
      <c r="L322" s="198"/>
      <c r="M322" s="198"/>
    </row>
    <row r="323" spans="1:13">
      <c r="A323" s="113"/>
      <c r="B323" s="113"/>
      <c r="C323" s="198"/>
      <c r="D323" s="198"/>
      <c r="E323" s="198"/>
      <c r="F323" s="198"/>
      <c r="H323" s="198"/>
      <c r="I323" s="198"/>
      <c r="J323" s="198"/>
      <c r="K323" s="198"/>
      <c r="L323" s="198"/>
      <c r="M323" s="198"/>
    </row>
    <row r="324" spans="1:13">
      <c r="A324" s="113"/>
      <c r="B324" s="113"/>
      <c r="C324" s="198"/>
      <c r="D324" s="198"/>
      <c r="E324" s="198"/>
      <c r="F324" s="198"/>
      <c r="H324" s="198"/>
      <c r="I324" s="198"/>
      <c r="J324" s="198"/>
      <c r="K324" s="198"/>
      <c r="L324" s="198"/>
      <c r="M324" s="198"/>
    </row>
    <row r="325" spans="1:13">
      <c r="A325" s="113"/>
      <c r="B325" s="113"/>
      <c r="C325" s="198"/>
      <c r="D325" s="198"/>
      <c r="E325" s="198"/>
      <c r="F325" s="198"/>
      <c r="H325" s="198"/>
      <c r="I325" s="198"/>
      <c r="J325" s="198"/>
      <c r="K325" s="198"/>
      <c r="L325" s="198"/>
      <c r="M325" s="198"/>
    </row>
    <row r="326" spans="1:13">
      <c r="A326" s="113"/>
      <c r="B326" s="113"/>
      <c r="C326" s="198"/>
      <c r="D326" s="198"/>
      <c r="E326" s="198"/>
      <c r="F326" s="198"/>
      <c r="H326" s="198"/>
      <c r="I326" s="198"/>
      <c r="J326" s="198"/>
      <c r="K326" s="198"/>
      <c r="L326" s="198"/>
      <c r="M326" s="198"/>
    </row>
    <row r="327" spans="1:13">
      <c r="A327" s="113"/>
      <c r="B327" s="113"/>
      <c r="C327" s="198"/>
      <c r="D327" s="198"/>
      <c r="E327" s="198"/>
      <c r="F327" s="198"/>
      <c r="H327" s="198"/>
      <c r="I327" s="198"/>
      <c r="J327" s="198"/>
      <c r="K327" s="198"/>
      <c r="L327" s="198"/>
      <c r="M327" s="198"/>
    </row>
    <row r="328" spans="1:13">
      <c r="A328" s="113"/>
      <c r="B328" s="113"/>
      <c r="C328" s="198"/>
      <c r="D328" s="198"/>
      <c r="E328" s="198"/>
      <c r="F328" s="198"/>
      <c r="H328" s="198"/>
      <c r="I328" s="198"/>
      <c r="J328" s="198"/>
      <c r="K328" s="198"/>
      <c r="L328" s="198"/>
      <c r="M328" s="198"/>
    </row>
    <row r="329" spans="1:13">
      <c r="A329" s="113"/>
      <c r="B329" s="113"/>
      <c r="C329" s="198"/>
      <c r="D329" s="198"/>
      <c r="E329" s="198"/>
      <c r="F329" s="198"/>
      <c r="H329" s="198"/>
      <c r="I329" s="198"/>
      <c r="J329" s="198"/>
      <c r="K329" s="198"/>
      <c r="L329" s="198"/>
      <c r="M329" s="198"/>
    </row>
    <row r="330" spans="1:13">
      <c r="A330" s="113"/>
      <c r="B330" s="113"/>
      <c r="C330" s="198"/>
      <c r="D330" s="198"/>
      <c r="E330" s="198"/>
      <c r="F330" s="198"/>
      <c r="H330" s="198"/>
      <c r="I330" s="198"/>
      <c r="J330" s="198"/>
      <c r="K330" s="198"/>
      <c r="L330" s="198"/>
      <c r="M330" s="198"/>
    </row>
    <row r="331" spans="1:13">
      <c r="A331" s="113"/>
      <c r="B331" s="113"/>
      <c r="C331" s="198"/>
      <c r="D331" s="198"/>
      <c r="E331" s="198"/>
      <c r="F331" s="198"/>
      <c r="H331" s="198"/>
      <c r="I331" s="198"/>
      <c r="J331" s="198"/>
      <c r="K331" s="198"/>
      <c r="L331" s="198"/>
      <c r="M331" s="198"/>
    </row>
    <row r="332" spans="1:13">
      <c r="A332" s="113"/>
      <c r="B332" s="113"/>
      <c r="C332" s="198"/>
      <c r="D332" s="198"/>
      <c r="E332" s="198"/>
      <c r="F332" s="198"/>
      <c r="H332" s="198"/>
      <c r="I332" s="198"/>
      <c r="J332" s="198"/>
      <c r="K332" s="198"/>
      <c r="L332" s="198"/>
      <c r="M332" s="198"/>
    </row>
    <row r="333" spans="1:13">
      <c r="A333" s="113"/>
      <c r="B333" s="113"/>
      <c r="C333" s="198"/>
      <c r="D333" s="198"/>
      <c r="E333" s="198"/>
      <c r="F333" s="198"/>
      <c r="H333" s="198"/>
      <c r="I333" s="198"/>
      <c r="J333" s="198"/>
      <c r="K333" s="198"/>
      <c r="L333" s="198"/>
      <c r="M333" s="198"/>
    </row>
    <row r="334" spans="1:13">
      <c r="A334" s="113"/>
      <c r="B334" s="113"/>
      <c r="C334" s="198"/>
      <c r="D334" s="198"/>
      <c r="E334" s="198"/>
      <c r="F334" s="198"/>
      <c r="H334" s="198"/>
      <c r="I334" s="198"/>
      <c r="J334" s="198"/>
      <c r="K334" s="198"/>
      <c r="L334" s="198"/>
      <c r="M334" s="198"/>
    </row>
    <row r="335" spans="1:13">
      <c r="A335" s="113"/>
      <c r="B335" s="113"/>
      <c r="C335" s="198"/>
      <c r="D335" s="198"/>
      <c r="E335" s="198"/>
      <c r="F335" s="198"/>
      <c r="H335" s="198"/>
      <c r="I335" s="198"/>
      <c r="J335" s="198"/>
      <c r="K335" s="198"/>
      <c r="L335" s="198"/>
      <c r="M335" s="198"/>
    </row>
    <row r="336" spans="1:13">
      <c r="A336" s="113"/>
      <c r="B336" s="113"/>
      <c r="C336" s="198"/>
      <c r="D336" s="198"/>
      <c r="E336" s="198"/>
      <c r="F336" s="198"/>
      <c r="H336" s="198"/>
      <c r="I336" s="198"/>
      <c r="J336" s="198"/>
      <c r="K336" s="198"/>
      <c r="L336" s="198"/>
      <c r="M336" s="198"/>
    </row>
    <row r="337" spans="1:13">
      <c r="A337" s="113"/>
      <c r="B337" s="113"/>
      <c r="C337" s="198"/>
      <c r="D337" s="198"/>
      <c r="E337" s="198"/>
      <c r="F337" s="198"/>
      <c r="H337" s="198"/>
      <c r="I337" s="198"/>
      <c r="J337" s="198"/>
      <c r="K337" s="198"/>
      <c r="L337" s="198"/>
      <c r="M337" s="198"/>
    </row>
    <row r="338" spans="1:13">
      <c r="A338" s="113"/>
      <c r="B338" s="113"/>
      <c r="C338" s="198"/>
      <c r="D338" s="198"/>
      <c r="E338" s="198"/>
      <c r="F338" s="198"/>
      <c r="H338" s="198"/>
      <c r="I338" s="198"/>
      <c r="J338" s="198"/>
      <c r="K338" s="198"/>
      <c r="L338" s="198"/>
      <c r="M338" s="198"/>
    </row>
    <row r="339" spans="1:13">
      <c r="A339" s="113"/>
      <c r="B339" s="113"/>
      <c r="C339" s="198"/>
      <c r="D339" s="198"/>
      <c r="E339" s="198"/>
      <c r="F339" s="198"/>
      <c r="H339" s="198"/>
      <c r="I339" s="198"/>
      <c r="J339" s="198"/>
      <c r="K339" s="198"/>
      <c r="L339" s="198"/>
      <c r="M339" s="198"/>
    </row>
    <row r="340" spans="1:13">
      <c r="A340" s="113"/>
      <c r="B340" s="113"/>
      <c r="C340" s="198"/>
      <c r="D340" s="198"/>
      <c r="E340" s="198"/>
      <c r="F340" s="198"/>
      <c r="H340" s="198"/>
      <c r="I340" s="198"/>
      <c r="J340" s="198"/>
      <c r="K340" s="198"/>
      <c r="L340" s="198"/>
      <c r="M340" s="198"/>
    </row>
    <row r="341" spans="1:13">
      <c r="A341" s="113"/>
      <c r="B341" s="113"/>
      <c r="C341" s="198"/>
      <c r="D341" s="198"/>
      <c r="E341" s="198"/>
      <c r="F341" s="198"/>
      <c r="H341" s="198"/>
      <c r="I341" s="198"/>
      <c r="J341" s="198"/>
      <c r="K341" s="198"/>
      <c r="L341" s="198"/>
      <c r="M341" s="198"/>
    </row>
    <row r="342" spans="1:13">
      <c r="A342" s="113"/>
      <c r="B342" s="113"/>
      <c r="C342" s="198"/>
      <c r="D342" s="198"/>
      <c r="E342" s="198"/>
      <c r="F342" s="198"/>
      <c r="H342" s="198"/>
      <c r="I342" s="198"/>
      <c r="J342" s="198"/>
      <c r="K342" s="198"/>
      <c r="L342" s="198"/>
      <c r="M342" s="198"/>
    </row>
    <row r="343" spans="1:13">
      <c r="A343" s="113"/>
      <c r="B343" s="113"/>
      <c r="C343" s="198"/>
      <c r="D343" s="198"/>
      <c r="E343" s="198"/>
      <c r="F343" s="198"/>
      <c r="H343" s="198"/>
      <c r="I343" s="198"/>
      <c r="J343" s="198"/>
      <c r="K343" s="198"/>
      <c r="L343" s="198"/>
      <c r="M343" s="198"/>
    </row>
    <row r="344" spans="1:13">
      <c r="A344" s="113"/>
      <c r="B344" s="113"/>
      <c r="C344" s="198"/>
      <c r="D344" s="198"/>
      <c r="E344" s="198"/>
      <c r="F344" s="198"/>
      <c r="H344" s="198"/>
      <c r="I344" s="198"/>
      <c r="J344" s="198"/>
      <c r="K344" s="198"/>
      <c r="L344" s="198"/>
      <c r="M344" s="198"/>
    </row>
    <row r="345" spans="1:13">
      <c r="A345" s="113"/>
      <c r="B345" s="113"/>
      <c r="C345" s="198"/>
      <c r="D345" s="198"/>
      <c r="E345" s="198"/>
      <c r="F345" s="198"/>
      <c r="H345" s="198"/>
      <c r="I345" s="198"/>
      <c r="J345" s="198"/>
      <c r="K345" s="198"/>
      <c r="L345" s="198"/>
      <c r="M345" s="198"/>
    </row>
    <row r="346" spans="1:13">
      <c r="A346" s="113"/>
      <c r="B346" s="113"/>
      <c r="C346" s="198"/>
      <c r="D346" s="198"/>
      <c r="E346" s="198"/>
      <c r="F346" s="198"/>
      <c r="H346" s="198"/>
      <c r="I346" s="198"/>
      <c r="J346" s="198"/>
      <c r="K346" s="198"/>
      <c r="L346" s="198"/>
      <c r="M346" s="198"/>
    </row>
    <row r="347" spans="1:13">
      <c r="A347" s="113"/>
      <c r="B347" s="113"/>
      <c r="C347" s="198"/>
      <c r="D347" s="198"/>
      <c r="E347" s="198"/>
      <c r="F347" s="198"/>
      <c r="H347" s="198"/>
      <c r="I347" s="198"/>
      <c r="J347" s="198"/>
      <c r="K347" s="198"/>
      <c r="L347" s="198"/>
      <c r="M347" s="198"/>
    </row>
    <row r="348" spans="1:13">
      <c r="A348" s="113"/>
      <c r="B348" s="113"/>
      <c r="C348" s="198"/>
      <c r="D348" s="198"/>
      <c r="E348" s="198"/>
      <c r="F348" s="198"/>
      <c r="H348" s="198"/>
      <c r="I348" s="198"/>
      <c r="J348" s="198"/>
      <c r="K348" s="198"/>
      <c r="L348" s="198"/>
      <c r="M348" s="198"/>
    </row>
    <row r="349" spans="1:13">
      <c r="A349" s="113"/>
      <c r="B349" s="113"/>
      <c r="C349" s="198"/>
      <c r="D349" s="198"/>
      <c r="E349" s="198"/>
      <c r="F349" s="198"/>
      <c r="H349" s="198"/>
      <c r="I349" s="198"/>
      <c r="J349" s="198"/>
      <c r="K349" s="198"/>
      <c r="L349" s="198"/>
      <c r="M349" s="198"/>
    </row>
    <row r="350" spans="1:13">
      <c r="A350" s="113"/>
      <c r="B350" s="113"/>
      <c r="C350" s="198"/>
      <c r="D350" s="198"/>
      <c r="E350" s="198"/>
      <c r="F350" s="198"/>
      <c r="H350" s="198"/>
      <c r="I350" s="198"/>
      <c r="J350" s="198"/>
      <c r="K350" s="198"/>
      <c r="L350" s="198"/>
      <c r="M350" s="198"/>
    </row>
    <row r="351" spans="1:13">
      <c r="A351" s="113"/>
      <c r="B351" s="113"/>
      <c r="C351" s="198"/>
      <c r="D351" s="198"/>
      <c r="E351" s="198"/>
      <c r="F351" s="198"/>
      <c r="H351" s="198"/>
      <c r="I351" s="198"/>
      <c r="J351" s="198"/>
      <c r="K351" s="198"/>
      <c r="L351" s="198"/>
      <c r="M351" s="198"/>
    </row>
    <row r="352" spans="1:13">
      <c r="A352" s="113"/>
      <c r="B352" s="113"/>
      <c r="C352" s="198"/>
      <c r="D352" s="198"/>
      <c r="E352" s="198"/>
      <c r="F352" s="198"/>
      <c r="H352" s="198"/>
      <c r="I352" s="198"/>
      <c r="J352" s="198"/>
      <c r="K352" s="198"/>
      <c r="L352" s="198"/>
      <c r="M352" s="198"/>
    </row>
    <row r="353" spans="1:13">
      <c r="A353" s="113"/>
      <c r="B353" s="113"/>
      <c r="C353" s="198"/>
      <c r="D353" s="198"/>
      <c r="E353" s="198"/>
      <c r="F353" s="198"/>
      <c r="H353" s="198"/>
      <c r="I353" s="198"/>
      <c r="J353" s="198"/>
      <c r="K353" s="198"/>
      <c r="L353" s="198"/>
      <c r="M353" s="198"/>
    </row>
    <row r="354" spans="1:13">
      <c r="A354" s="113"/>
      <c r="B354" s="113"/>
      <c r="C354" s="198"/>
      <c r="D354" s="198"/>
      <c r="E354" s="198"/>
      <c r="F354" s="198"/>
      <c r="H354" s="198"/>
      <c r="I354" s="198"/>
      <c r="J354" s="198"/>
      <c r="K354" s="198"/>
      <c r="L354" s="198"/>
      <c r="M354" s="198"/>
    </row>
    <row r="355" spans="1:13">
      <c r="A355" s="113"/>
      <c r="B355" s="113"/>
      <c r="C355" s="198"/>
      <c r="D355" s="198"/>
      <c r="E355" s="198"/>
      <c r="F355" s="198"/>
      <c r="H355" s="198"/>
      <c r="I355" s="198"/>
      <c r="J355" s="198"/>
      <c r="K355" s="198"/>
      <c r="L355" s="198"/>
      <c r="M355" s="198"/>
    </row>
    <row r="356" spans="1:13">
      <c r="A356" s="113"/>
      <c r="B356" s="113"/>
      <c r="C356" s="198"/>
      <c r="D356" s="198"/>
      <c r="E356" s="198"/>
      <c r="F356" s="198"/>
      <c r="H356" s="198"/>
      <c r="I356" s="198"/>
      <c r="J356" s="198"/>
      <c r="K356" s="198"/>
      <c r="L356" s="198"/>
      <c r="M356" s="198"/>
    </row>
    <row r="357" spans="1:13">
      <c r="A357" s="113"/>
      <c r="B357" s="113"/>
      <c r="C357" s="198"/>
      <c r="D357" s="198"/>
      <c r="E357" s="198"/>
      <c r="F357" s="198"/>
      <c r="H357" s="198"/>
      <c r="I357" s="198"/>
      <c r="J357" s="198"/>
      <c r="K357" s="198"/>
      <c r="L357" s="198"/>
      <c r="M357" s="198"/>
    </row>
    <row r="358" spans="1:13">
      <c r="A358" s="113"/>
      <c r="B358" s="113"/>
      <c r="C358" s="198"/>
      <c r="D358" s="198"/>
      <c r="E358" s="198"/>
      <c r="F358" s="198"/>
      <c r="H358" s="198"/>
      <c r="I358" s="198"/>
      <c r="J358" s="198"/>
      <c r="K358" s="198"/>
      <c r="L358" s="198"/>
      <c r="M358" s="198"/>
    </row>
    <row r="359" spans="1:13">
      <c r="A359" s="113"/>
      <c r="B359" s="113"/>
      <c r="C359" s="198"/>
      <c r="D359" s="198"/>
      <c r="E359" s="198"/>
      <c r="F359" s="198"/>
      <c r="H359" s="198"/>
      <c r="I359" s="198"/>
      <c r="J359" s="198"/>
      <c r="K359" s="198"/>
      <c r="L359" s="198"/>
      <c r="M359" s="198"/>
    </row>
    <row r="360" spans="1:13">
      <c r="A360" s="113"/>
      <c r="B360" s="113"/>
      <c r="C360" s="198"/>
      <c r="D360" s="198"/>
      <c r="E360" s="198"/>
      <c r="F360" s="198"/>
      <c r="H360" s="198"/>
      <c r="I360" s="198"/>
      <c r="J360" s="198"/>
      <c r="K360" s="198"/>
      <c r="L360" s="198"/>
      <c r="M360" s="198"/>
    </row>
    <row r="361" spans="1:13">
      <c r="A361" s="113"/>
      <c r="B361" s="113"/>
      <c r="C361" s="198"/>
      <c r="D361" s="198"/>
      <c r="E361" s="198"/>
      <c r="F361" s="198"/>
      <c r="H361" s="198"/>
      <c r="I361" s="198"/>
      <c r="J361" s="198"/>
      <c r="K361" s="198"/>
      <c r="L361" s="198"/>
      <c r="M361" s="198"/>
    </row>
    <row r="362" spans="1:13">
      <c r="A362" s="113"/>
      <c r="B362" s="113"/>
      <c r="C362" s="198"/>
      <c r="D362" s="198"/>
      <c r="E362" s="198"/>
      <c r="F362" s="198"/>
      <c r="H362" s="198"/>
      <c r="I362" s="198"/>
      <c r="J362" s="198"/>
      <c r="K362" s="198"/>
      <c r="L362" s="198"/>
      <c r="M362" s="198"/>
    </row>
    <row r="363" spans="1:13">
      <c r="A363" s="113"/>
      <c r="B363" s="113"/>
      <c r="C363" s="198"/>
      <c r="D363" s="198"/>
      <c r="E363" s="198"/>
      <c r="F363" s="198"/>
      <c r="H363" s="198"/>
      <c r="I363" s="198"/>
      <c r="J363" s="198"/>
      <c r="K363" s="198"/>
      <c r="L363" s="198"/>
      <c r="M363" s="198"/>
    </row>
    <row r="364" spans="1:13">
      <c r="A364" s="113"/>
      <c r="B364" s="113"/>
      <c r="C364" s="198"/>
      <c r="D364" s="198"/>
      <c r="E364" s="198"/>
      <c r="F364" s="198"/>
      <c r="H364" s="198"/>
      <c r="I364" s="198"/>
      <c r="J364" s="198"/>
      <c r="K364" s="198"/>
      <c r="L364" s="198"/>
      <c r="M364" s="198"/>
    </row>
    <row r="365" spans="1:13">
      <c r="A365" s="113"/>
      <c r="B365" s="113"/>
      <c r="C365" s="198"/>
      <c r="D365" s="198"/>
      <c r="E365" s="198"/>
      <c r="F365" s="198"/>
      <c r="H365" s="198"/>
      <c r="I365" s="198"/>
      <c r="J365" s="198"/>
      <c r="K365" s="198"/>
      <c r="L365" s="198"/>
      <c r="M365" s="198"/>
    </row>
    <row r="366" spans="1:13">
      <c r="A366" s="113"/>
      <c r="B366" s="113"/>
      <c r="C366" s="198"/>
      <c r="D366" s="198"/>
      <c r="E366" s="198"/>
      <c r="F366" s="198"/>
      <c r="H366" s="198"/>
      <c r="I366" s="198"/>
      <c r="J366" s="198"/>
      <c r="K366" s="198"/>
      <c r="L366" s="198"/>
      <c r="M366" s="198"/>
    </row>
    <row r="367" spans="1:13">
      <c r="A367" s="113"/>
      <c r="B367" s="113"/>
      <c r="C367" s="198"/>
      <c r="D367" s="198"/>
      <c r="E367" s="198"/>
      <c r="F367" s="198"/>
      <c r="H367" s="198"/>
      <c r="I367" s="198"/>
      <c r="J367" s="198"/>
      <c r="K367" s="198"/>
      <c r="L367" s="198"/>
      <c r="M367" s="198"/>
    </row>
    <row r="368" spans="1:13">
      <c r="A368" s="113"/>
      <c r="B368" s="113"/>
      <c r="C368" s="198"/>
      <c r="D368" s="198"/>
      <c r="E368" s="198"/>
      <c r="F368" s="198"/>
      <c r="H368" s="198"/>
      <c r="I368" s="198"/>
      <c r="J368" s="198"/>
      <c r="K368" s="198"/>
      <c r="L368" s="198"/>
      <c r="M368" s="198"/>
    </row>
    <row r="369" spans="1:13">
      <c r="A369" s="113"/>
      <c r="B369" s="113"/>
      <c r="C369" s="198"/>
      <c r="D369" s="198"/>
      <c r="E369" s="198"/>
      <c r="F369" s="198"/>
      <c r="H369" s="198"/>
      <c r="I369" s="198"/>
      <c r="J369" s="198"/>
      <c r="K369" s="198"/>
      <c r="L369" s="198"/>
      <c r="M369" s="198"/>
    </row>
    <row r="370" spans="1:13">
      <c r="A370" s="113"/>
      <c r="B370" s="113"/>
      <c r="C370" s="198"/>
      <c r="D370" s="198"/>
      <c r="E370" s="198"/>
      <c r="F370" s="198"/>
      <c r="H370" s="198"/>
      <c r="I370" s="198"/>
      <c r="J370" s="198"/>
      <c r="K370" s="198"/>
      <c r="L370" s="198"/>
      <c r="M370" s="198"/>
    </row>
    <row r="371" spans="1:13">
      <c r="A371" s="113"/>
      <c r="B371" s="113"/>
      <c r="C371" s="198"/>
      <c r="D371" s="198"/>
      <c r="E371" s="198"/>
      <c r="F371" s="198"/>
      <c r="H371" s="198"/>
      <c r="I371" s="198"/>
      <c r="J371" s="198"/>
      <c r="K371" s="198"/>
      <c r="L371" s="198"/>
      <c r="M371" s="198"/>
    </row>
    <row r="372" spans="1:13">
      <c r="A372" s="113"/>
      <c r="B372" s="113"/>
      <c r="C372" s="198"/>
      <c r="D372" s="198"/>
      <c r="E372" s="198"/>
      <c r="F372" s="198"/>
      <c r="H372" s="198"/>
      <c r="I372" s="198"/>
      <c r="J372" s="198"/>
      <c r="K372" s="198"/>
      <c r="L372" s="198"/>
      <c r="M372" s="198"/>
    </row>
    <row r="373" spans="1:13">
      <c r="A373" s="113"/>
      <c r="B373" s="113"/>
      <c r="C373" s="198"/>
      <c r="D373" s="198"/>
      <c r="E373" s="198"/>
      <c r="F373" s="198"/>
      <c r="H373" s="198"/>
      <c r="I373" s="198"/>
      <c r="J373" s="198"/>
      <c r="K373" s="198"/>
      <c r="L373" s="198"/>
      <c r="M373" s="198"/>
    </row>
    <row r="374" spans="1:13">
      <c r="A374" s="113"/>
      <c r="B374" s="113"/>
      <c r="C374" s="198"/>
      <c r="D374" s="198"/>
      <c r="E374" s="198"/>
      <c r="F374" s="198"/>
      <c r="H374" s="198"/>
      <c r="I374" s="198"/>
      <c r="J374" s="198"/>
      <c r="K374" s="198"/>
      <c r="L374" s="198"/>
      <c r="M374" s="198"/>
    </row>
    <row r="375" spans="1:13">
      <c r="A375" s="113"/>
      <c r="B375" s="113"/>
      <c r="C375" s="198"/>
      <c r="D375" s="198"/>
      <c r="E375" s="198"/>
      <c r="F375" s="198"/>
      <c r="H375" s="198"/>
      <c r="I375" s="198"/>
      <c r="J375" s="198"/>
      <c r="K375" s="198"/>
      <c r="L375" s="198"/>
      <c r="M375" s="198"/>
    </row>
    <row r="376" spans="1:13">
      <c r="A376" s="113"/>
      <c r="B376" s="113"/>
      <c r="C376" s="198"/>
      <c r="D376" s="198"/>
      <c r="E376" s="198"/>
      <c r="F376" s="198"/>
      <c r="H376" s="198"/>
      <c r="I376" s="198"/>
      <c r="J376" s="198"/>
      <c r="K376" s="198"/>
      <c r="L376" s="198"/>
      <c r="M376" s="198"/>
    </row>
    <row r="377" spans="1:13">
      <c r="A377" s="113"/>
      <c r="B377" s="113"/>
      <c r="C377" s="198"/>
      <c r="D377" s="198"/>
      <c r="E377" s="198"/>
      <c r="F377" s="198"/>
      <c r="H377" s="198"/>
      <c r="I377" s="198"/>
      <c r="J377" s="198"/>
      <c r="K377" s="198"/>
      <c r="L377" s="198"/>
      <c r="M377" s="198"/>
    </row>
    <row r="378" spans="1:13">
      <c r="A378" s="113"/>
      <c r="B378" s="113"/>
      <c r="C378" s="198"/>
      <c r="D378" s="198"/>
      <c r="E378" s="198"/>
      <c r="F378" s="198"/>
      <c r="H378" s="198"/>
      <c r="I378" s="198"/>
      <c r="J378" s="198"/>
      <c r="K378" s="198"/>
      <c r="L378" s="198"/>
      <c r="M378" s="198"/>
    </row>
    <row r="379" spans="1:13">
      <c r="A379" s="113"/>
      <c r="B379" s="113"/>
      <c r="C379" s="198"/>
      <c r="D379" s="198"/>
      <c r="E379" s="198"/>
      <c r="F379" s="198"/>
      <c r="H379" s="198"/>
      <c r="I379" s="198"/>
      <c r="J379" s="198"/>
      <c r="K379" s="198"/>
      <c r="L379" s="198"/>
      <c r="M379" s="198"/>
    </row>
    <row r="380" spans="1:13">
      <c r="A380" s="113"/>
      <c r="B380" s="113"/>
      <c r="C380" s="198"/>
      <c r="D380" s="198"/>
      <c r="E380" s="198"/>
      <c r="F380" s="198"/>
      <c r="H380" s="198"/>
      <c r="I380" s="198"/>
      <c r="J380" s="198"/>
      <c r="K380" s="198"/>
      <c r="L380" s="198"/>
      <c r="M380" s="198"/>
    </row>
    <row r="381" spans="1:13">
      <c r="A381" s="113"/>
      <c r="B381" s="113"/>
      <c r="C381" s="198"/>
      <c r="D381" s="198"/>
      <c r="E381" s="198"/>
      <c r="F381" s="198"/>
      <c r="H381" s="198"/>
      <c r="I381" s="198"/>
      <c r="J381" s="198"/>
      <c r="K381" s="198"/>
      <c r="L381" s="198"/>
      <c r="M381" s="198"/>
    </row>
    <row r="382" spans="1:13">
      <c r="A382" s="113"/>
      <c r="B382" s="113"/>
      <c r="C382" s="198"/>
      <c r="D382" s="198"/>
      <c r="E382" s="198"/>
      <c r="F382" s="198"/>
      <c r="H382" s="198"/>
      <c r="I382" s="198"/>
      <c r="J382" s="198"/>
      <c r="K382" s="198"/>
      <c r="L382" s="198"/>
      <c r="M382" s="198"/>
    </row>
    <row r="383" spans="1:13">
      <c r="A383" s="113"/>
      <c r="B383" s="113"/>
      <c r="C383" s="198"/>
      <c r="D383" s="198"/>
      <c r="E383" s="198"/>
      <c r="F383" s="198"/>
      <c r="H383" s="198"/>
      <c r="I383" s="198"/>
      <c r="J383" s="198"/>
      <c r="K383" s="198"/>
      <c r="L383" s="198"/>
      <c r="M383" s="198"/>
    </row>
    <row r="384" spans="1:13">
      <c r="A384" s="113"/>
      <c r="B384" s="113"/>
      <c r="C384" s="198"/>
      <c r="D384" s="198"/>
      <c r="E384" s="198"/>
      <c r="F384" s="198"/>
      <c r="H384" s="198"/>
      <c r="I384" s="198"/>
      <c r="J384" s="198"/>
      <c r="K384" s="198"/>
      <c r="L384" s="198"/>
      <c r="M384" s="198"/>
    </row>
  </sheetData>
  <mergeCells count="32">
    <mergeCell ref="B69:S69"/>
    <mergeCell ref="P5:R5"/>
    <mergeCell ref="Q6:S6"/>
    <mergeCell ref="B132:S132"/>
    <mergeCell ref="A6:A7"/>
    <mergeCell ref="C6:F6"/>
    <mergeCell ref="G6:J6"/>
    <mergeCell ref="K6:M6"/>
    <mergeCell ref="N6:P6"/>
    <mergeCell ref="B57:S57"/>
    <mergeCell ref="B58:S58"/>
    <mergeCell ref="B76:S76"/>
    <mergeCell ref="B82:S82"/>
    <mergeCell ref="B140:S140"/>
    <mergeCell ref="B141:S141"/>
    <mergeCell ref="B150:S150"/>
    <mergeCell ref="B175:S175"/>
    <mergeCell ref="B95:S95"/>
    <mergeCell ref="B102:S102"/>
    <mergeCell ref="B103:S103"/>
    <mergeCell ref="B113:S113"/>
    <mergeCell ref="B123:S123"/>
    <mergeCell ref="A194:B194"/>
    <mergeCell ref="I194:J194"/>
    <mergeCell ref="A195:B195"/>
    <mergeCell ref="I195:J195"/>
    <mergeCell ref="A191:B191"/>
    <mergeCell ref="I191:J191"/>
    <mergeCell ref="A192:B192"/>
    <mergeCell ref="I192:J192"/>
    <mergeCell ref="A193:B193"/>
    <mergeCell ref="I193:J193"/>
  </mergeCells>
  <pageMargins left="0.25" right="0.25" top="0.5" bottom="0.5" header="0.25" footer="0.25"/>
  <pageSetup paperSize="9" scale="90" orientation="portrait" verticalDpi="300" r:id="rId1"/>
  <headerFooter alignWithMargins="0">
    <oddFooter>&amp;L&amp;"Times New Roman,Regular"&amp;9 &amp;K01+0002021.1&amp;F&amp;R&amp;"Times New Roman,Regular"&amp;9&amp;P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80"/>
  <sheetViews>
    <sheetView topLeftCell="A16" workbookViewId="0">
      <selection activeCell="C60" sqref="C60"/>
    </sheetView>
  </sheetViews>
  <sheetFormatPr defaultColWidth="9.140625" defaultRowHeight="15.75"/>
  <cols>
    <col min="1" max="1" width="15.140625" style="19" customWidth="1"/>
    <col min="2" max="2" width="40.42578125" style="20" customWidth="1"/>
    <col min="3" max="3" width="61.42578125" style="20" customWidth="1"/>
    <col min="4" max="4" width="21.42578125" style="19" customWidth="1"/>
    <col min="5" max="5" width="11.42578125" style="19" customWidth="1"/>
    <col min="6" max="7" width="18.42578125" style="19" bestFit="1" customWidth="1"/>
    <col min="8" max="8" width="12.42578125" style="20" bestFit="1" customWidth="1"/>
    <col min="9" max="9" width="8.42578125" style="19" bestFit="1" customWidth="1"/>
    <col min="10" max="10" width="11" style="19" bestFit="1" customWidth="1"/>
    <col min="11" max="11" width="14.140625" style="19" bestFit="1" customWidth="1"/>
    <col min="12" max="12" width="11" style="19" bestFit="1" customWidth="1"/>
    <col min="13" max="13" width="13" style="19" bestFit="1" customWidth="1"/>
    <col min="14" max="14" width="16.140625" style="19" bestFit="1" customWidth="1"/>
    <col min="15" max="15" width="13.42578125" style="19" bestFit="1" customWidth="1"/>
    <col min="16" max="16" width="11.140625" style="19" bestFit="1" customWidth="1"/>
    <col min="17" max="17" width="16.85546875" style="19" bestFit="1" customWidth="1"/>
    <col min="18" max="18" width="13.140625" style="19" bestFit="1" customWidth="1"/>
    <col min="19" max="19" width="11.140625" style="19" bestFit="1" customWidth="1"/>
    <col min="20" max="20" width="16.85546875" style="19" bestFit="1" customWidth="1"/>
    <col min="21" max="21" width="9.140625" style="19"/>
    <col min="22" max="22" width="14.42578125" style="19" bestFit="1" customWidth="1"/>
    <col min="23" max="23" width="10" style="19" customWidth="1"/>
    <col min="24" max="24" width="9.42578125" style="19" bestFit="1" customWidth="1"/>
    <col min="25" max="16384" width="9.140625" style="19"/>
  </cols>
  <sheetData>
    <row r="1" spans="1:23">
      <c r="A1" s="18" t="s">
        <v>65</v>
      </c>
      <c r="B1" s="19"/>
      <c r="C1" s="19"/>
    </row>
    <row r="2" spans="1:23">
      <c r="A2" s="19" t="s">
        <v>383</v>
      </c>
      <c r="D2" s="20"/>
      <c r="E2" s="20"/>
      <c r="F2" s="20"/>
      <c r="G2" s="21"/>
    </row>
    <row r="3" spans="1:23">
      <c r="A3" s="19" t="s">
        <v>66</v>
      </c>
      <c r="B3" s="21"/>
      <c r="C3" s="21"/>
      <c r="F3" s="21"/>
      <c r="G3" s="21"/>
      <c r="K3" s="21"/>
      <c r="N3" s="21"/>
      <c r="Q3" s="21"/>
      <c r="T3" s="21"/>
    </row>
    <row r="4" spans="1:23" ht="16.5" thickBot="1">
      <c r="B4" s="21"/>
      <c r="C4" s="21"/>
      <c r="F4" s="21"/>
      <c r="G4" s="21"/>
      <c r="K4" s="21"/>
      <c r="N4" s="21"/>
      <c r="Q4" s="396" t="s">
        <v>247</v>
      </c>
      <c r="R4" s="396"/>
      <c r="S4" s="396"/>
      <c r="T4" s="21">
        <v>100</v>
      </c>
    </row>
    <row r="5" spans="1:23" ht="18">
      <c r="A5" s="397" t="s">
        <v>70</v>
      </c>
      <c r="B5" s="22" t="s">
        <v>384</v>
      </c>
      <c r="C5" s="22"/>
      <c r="D5" s="399" t="s">
        <v>2</v>
      </c>
      <c r="E5" s="400"/>
      <c r="F5" s="400"/>
      <c r="G5" s="400"/>
      <c r="H5" s="401" t="s">
        <v>385</v>
      </c>
      <c r="I5" s="402"/>
      <c r="J5" s="402"/>
      <c r="K5" s="402"/>
      <c r="L5" s="403" t="s">
        <v>386</v>
      </c>
      <c r="M5" s="403"/>
      <c r="N5" s="404"/>
      <c r="O5" s="405" t="s">
        <v>387</v>
      </c>
      <c r="P5" s="405"/>
      <c r="Q5" s="405"/>
      <c r="R5" s="406" t="s">
        <v>388</v>
      </c>
      <c r="S5" s="406"/>
      <c r="T5" s="407"/>
    </row>
    <row r="6" spans="1:23" ht="31.5">
      <c r="A6" s="398"/>
      <c r="B6" s="23" t="s">
        <v>3</v>
      </c>
      <c r="C6" s="23" t="s">
        <v>376</v>
      </c>
      <c r="D6" s="24" t="s">
        <v>389</v>
      </c>
      <c r="E6" s="23" t="s">
        <v>1</v>
      </c>
      <c r="F6" s="23" t="s">
        <v>198</v>
      </c>
      <c r="G6" s="23" t="s">
        <v>199</v>
      </c>
      <c r="H6" s="23" t="s">
        <v>0</v>
      </c>
      <c r="I6" s="23" t="s">
        <v>1</v>
      </c>
      <c r="J6" s="23" t="s">
        <v>198</v>
      </c>
      <c r="K6" s="23" t="s">
        <v>199</v>
      </c>
      <c r="L6" s="23" t="s">
        <v>1</v>
      </c>
      <c r="M6" s="23" t="s">
        <v>198</v>
      </c>
      <c r="N6" s="23" t="s">
        <v>199</v>
      </c>
      <c r="O6" s="23" t="s">
        <v>1</v>
      </c>
      <c r="P6" s="23" t="s">
        <v>198</v>
      </c>
      <c r="Q6" s="23" t="s">
        <v>199</v>
      </c>
      <c r="R6" s="23" t="s">
        <v>1</v>
      </c>
      <c r="S6" s="23" t="s">
        <v>198</v>
      </c>
      <c r="T6" s="25" t="s">
        <v>199</v>
      </c>
    </row>
    <row r="7" spans="1:23">
      <c r="A7" s="26">
        <v>6</v>
      </c>
      <c r="B7" s="27"/>
      <c r="C7" s="27"/>
      <c r="D7" s="28"/>
      <c r="E7" s="29"/>
      <c r="F7" s="29"/>
      <c r="G7" s="29"/>
      <c r="H7" s="30"/>
      <c r="I7" s="29"/>
      <c r="J7" s="29"/>
      <c r="K7" s="29"/>
      <c r="L7" s="29"/>
      <c r="M7" s="29"/>
      <c r="N7" s="29"/>
      <c r="O7" s="29"/>
      <c r="P7" s="29"/>
      <c r="Q7" s="29"/>
      <c r="R7" s="31"/>
      <c r="S7" s="31"/>
      <c r="T7" s="31"/>
    </row>
    <row r="8" spans="1:23" ht="49.5">
      <c r="A8" s="32" t="s">
        <v>103</v>
      </c>
      <c r="B8" s="33" t="s">
        <v>390</v>
      </c>
      <c r="C8" s="33"/>
      <c r="D8" s="34"/>
      <c r="E8" s="31"/>
      <c r="F8" s="31"/>
      <c r="G8" s="31"/>
      <c r="H8" s="35"/>
      <c r="I8" s="31"/>
      <c r="J8" s="31"/>
      <c r="K8" s="31"/>
      <c r="L8" s="31"/>
      <c r="M8" s="31"/>
      <c r="N8" s="31"/>
      <c r="O8" s="31"/>
      <c r="P8" s="31"/>
      <c r="Q8" s="31"/>
      <c r="R8" s="31"/>
      <c r="S8" s="31"/>
      <c r="T8" s="31"/>
    </row>
    <row r="9" spans="1:23">
      <c r="A9" s="33"/>
      <c r="B9" s="36" t="s">
        <v>144</v>
      </c>
      <c r="C9" s="36"/>
      <c r="D9" s="34"/>
      <c r="E9" s="31"/>
      <c r="F9" s="31"/>
      <c r="G9" s="29"/>
      <c r="H9" s="35"/>
      <c r="I9" s="31"/>
      <c r="J9" s="31"/>
      <c r="K9" s="29"/>
      <c r="L9" s="31"/>
      <c r="M9" s="31"/>
      <c r="N9" s="29"/>
      <c r="O9" s="31"/>
      <c r="P9" s="31"/>
      <c r="Q9" s="29"/>
      <c r="R9" s="31"/>
      <c r="S9" s="31"/>
      <c r="T9" s="29"/>
      <c r="V9" s="21"/>
      <c r="W9" s="21"/>
    </row>
    <row r="10" spans="1:23" ht="195" customHeight="1">
      <c r="A10" s="37" t="s">
        <v>284</v>
      </c>
      <c r="B10" s="38" t="s">
        <v>106</v>
      </c>
      <c r="C10" s="39" t="s">
        <v>381</v>
      </c>
      <c r="D10" s="34" t="s">
        <v>58</v>
      </c>
      <c r="E10" s="31" t="e">
        <f t="shared" ref="E10:E15" si="0">I10+L10+O10+R10</f>
        <v>#REF!</v>
      </c>
      <c r="F10" s="31" t="e">
        <f>#REF!/'1.Budget Template-MJF-EU'!$S$5</f>
        <v>#REF!</v>
      </c>
      <c r="G10" s="31" t="e">
        <f>E10*F10</f>
        <v>#REF!</v>
      </c>
      <c r="H10" s="34" t="s">
        <v>58</v>
      </c>
      <c r="I10" s="31" t="e">
        <f>#REF!</f>
        <v>#REF!</v>
      </c>
      <c r="J10" s="31" t="e">
        <f>#REF!/'1.Budget Template-MJF-EU'!$S$5</f>
        <v>#REF!</v>
      </c>
      <c r="K10" s="31" t="e">
        <f>I10*J10</f>
        <v>#REF!</v>
      </c>
      <c r="L10" s="31" t="e">
        <f>#REF!</f>
        <v>#REF!</v>
      </c>
      <c r="M10" s="31" t="e">
        <f>#REF!/'1.Budget Template-MJF-EU'!$S$5</f>
        <v>#REF!</v>
      </c>
      <c r="N10" s="31" t="e">
        <f>L10*M10</f>
        <v>#REF!</v>
      </c>
      <c r="O10" s="31" t="e">
        <f>#REF!</f>
        <v>#REF!</v>
      </c>
      <c r="P10" s="31" t="e">
        <f>#REF!/'1.Budget Template-MJF-EU'!$S$5</f>
        <v>#REF!</v>
      </c>
      <c r="Q10" s="31" t="e">
        <f>O10*P10</f>
        <v>#REF!</v>
      </c>
      <c r="R10" s="31" t="e">
        <f>#REF!</f>
        <v>#REF!</v>
      </c>
      <c r="S10" s="31" t="e">
        <f>#REF!/'1.Budget Template-MJF-EU'!$S$5</f>
        <v>#REF!</v>
      </c>
      <c r="T10" s="31" t="e">
        <f>R10*S10</f>
        <v>#REF!</v>
      </c>
      <c r="V10" s="21"/>
      <c r="W10" s="21"/>
    </row>
    <row r="11" spans="1:23" ht="195.95" customHeight="1">
      <c r="A11" s="37" t="s">
        <v>285</v>
      </c>
      <c r="B11" s="38" t="s">
        <v>107</v>
      </c>
      <c r="C11" s="39" t="s">
        <v>377</v>
      </c>
      <c r="D11" s="34" t="s">
        <v>58</v>
      </c>
      <c r="E11" s="31" t="e">
        <f t="shared" si="0"/>
        <v>#REF!</v>
      </c>
      <c r="F11" s="31" t="e">
        <f>#REF!/'1.Budget Template-MJF-EU'!$S$5</f>
        <v>#REF!</v>
      </c>
      <c r="G11" s="31" t="e">
        <f t="shared" ref="G11:G14" si="1">E11*F11</f>
        <v>#REF!</v>
      </c>
      <c r="H11" s="34" t="s">
        <v>58</v>
      </c>
      <c r="I11" s="31" t="e">
        <f>#REF!</f>
        <v>#REF!</v>
      </c>
      <c r="J11" s="31" t="e">
        <f>#REF!/'1.Budget Template-MJF-EU'!$S$5</f>
        <v>#REF!</v>
      </c>
      <c r="K11" s="31" t="e">
        <f t="shared" ref="K11:K15" si="2">I11*J11</f>
        <v>#REF!</v>
      </c>
      <c r="L11" s="31" t="e">
        <f>#REF!</f>
        <v>#REF!</v>
      </c>
      <c r="M11" s="31" t="e">
        <f>#REF!/'1.Budget Template-MJF-EU'!$S$5</f>
        <v>#REF!</v>
      </c>
      <c r="N11" s="31" t="e">
        <f t="shared" ref="N11:N15" si="3">L11*M11</f>
        <v>#REF!</v>
      </c>
      <c r="O11" s="31" t="e">
        <f>#REF!</f>
        <v>#REF!</v>
      </c>
      <c r="P11" s="31" t="e">
        <f>#REF!/'1.Budget Template-MJF-EU'!$S$5</f>
        <v>#REF!</v>
      </c>
      <c r="Q11" s="31" t="e">
        <f t="shared" ref="Q11:Q15" si="4">O11*P11</f>
        <v>#REF!</v>
      </c>
      <c r="R11" s="31" t="e">
        <f>#REF!</f>
        <v>#REF!</v>
      </c>
      <c r="S11" s="31" t="e">
        <f>#REF!/'1.Budget Template-MJF-EU'!$S$5</f>
        <v>#REF!</v>
      </c>
      <c r="T11" s="31" t="e">
        <f t="shared" ref="T11:T15" si="5">R11*S11</f>
        <v>#REF!</v>
      </c>
      <c r="V11" s="21"/>
      <c r="W11" s="21"/>
    </row>
    <row r="12" spans="1:23" ht="183.95" customHeight="1">
      <c r="A12" s="37" t="s">
        <v>286</v>
      </c>
      <c r="B12" s="38" t="s">
        <v>108</v>
      </c>
      <c r="C12" s="39" t="s">
        <v>378</v>
      </c>
      <c r="D12" s="34" t="s">
        <v>58</v>
      </c>
      <c r="E12" s="31" t="e">
        <f t="shared" si="0"/>
        <v>#REF!</v>
      </c>
      <c r="F12" s="31" t="e">
        <f>#REF!/'1.Budget Template-MJF-EU'!$S$5</f>
        <v>#REF!</v>
      </c>
      <c r="G12" s="31" t="e">
        <f t="shared" si="1"/>
        <v>#REF!</v>
      </c>
      <c r="H12" s="34" t="s">
        <v>58</v>
      </c>
      <c r="I12" s="31" t="e">
        <f>#REF!</f>
        <v>#REF!</v>
      </c>
      <c r="J12" s="31" t="e">
        <f>#REF!/'1.Budget Template-MJF-EU'!$S$5</f>
        <v>#REF!</v>
      </c>
      <c r="K12" s="31" t="e">
        <f t="shared" si="2"/>
        <v>#REF!</v>
      </c>
      <c r="L12" s="31" t="e">
        <f>#REF!</f>
        <v>#REF!</v>
      </c>
      <c r="M12" s="31" t="e">
        <f>#REF!/'1.Budget Template-MJF-EU'!$S$5</f>
        <v>#REF!</v>
      </c>
      <c r="N12" s="31" t="e">
        <f t="shared" si="3"/>
        <v>#REF!</v>
      </c>
      <c r="O12" s="31" t="e">
        <f>#REF!</f>
        <v>#REF!</v>
      </c>
      <c r="P12" s="31" t="e">
        <f>#REF!/'1.Budget Template-MJF-EU'!$S$5</f>
        <v>#REF!</v>
      </c>
      <c r="Q12" s="31" t="e">
        <f t="shared" si="4"/>
        <v>#REF!</v>
      </c>
      <c r="R12" s="31" t="e">
        <f>#REF!</f>
        <v>#REF!</v>
      </c>
      <c r="S12" s="31" t="e">
        <f>#REF!/'1.Budget Template-MJF-EU'!$S$5</f>
        <v>#REF!</v>
      </c>
      <c r="T12" s="31" t="e">
        <f t="shared" si="5"/>
        <v>#REF!</v>
      </c>
      <c r="V12" s="21"/>
      <c r="W12" s="21"/>
    </row>
    <row r="13" spans="1:23" ht="191.1" customHeight="1">
      <c r="A13" s="37" t="s">
        <v>287</v>
      </c>
      <c r="B13" s="38" t="s">
        <v>109</v>
      </c>
      <c r="C13" s="39" t="s">
        <v>379</v>
      </c>
      <c r="D13" s="34" t="s">
        <v>58</v>
      </c>
      <c r="E13" s="31" t="e">
        <f t="shared" si="0"/>
        <v>#REF!</v>
      </c>
      <c r="F13" s="31" t="e">
        <f>#REF!/'1.Budget Template-MJF-EU'!$S$5</f>
        <v>#REF!</v>
      </c>
      <c r="G13" s="31" t="e">
        <f t="shared" si="1"/>
        <v>#REF!</v>
      </c>
      <c r="H13" s="34" t="s">
        <v>58</v>
      </c>
      <c r="I13" s="31" t="e">
        <f>#REF!</f>
        <v>#REF!</v>
      </c>
      <c r="J13" s="31" t="e">
        <f>#REF!/'1.Budget Template-MJF-EU'!$S$5</f>
        <v>#REF!</v>
      </c>
      <c r="K13" s="31" t="e">
        <f t="shared" si="2"/>
        <v>#REF!</v>
      </c>
      <c r="L13" s="31" t="e">
        <f>#REF!</f>
        <v>#REF!</v>
      </c>
      <c r="M13" s="31" t="e">
        <f>#REF!/'1.Budget Template-MJF-EU'!$S$5</f>
        <v>#REF!</v>
      </c>
      <c r="N13" s="31" t="e">
        <f t="shared" si="3"/>
        <v>#REF!</v>
      </c>
      <c r="O13" s="31" t="e">
        <f>#REF!</f>
        <v>#REF!</v>
      </c>
      <c r="P13" s="31" t="e">
        <f>#REF!/'1.Budget Template-MJF-EU'!$S$5</f>
        <v>#REF!</v>
      </c>
      <c r="Q13" s="31" t="e">
        <f t="shared" si="4"/>
        <v>#REF!</v>
      </c>
      <c r="R13" s="31" t="e">
        <f>#REF!</f>
        <v>#REF!</v>
      </c>
      <c r="S13" s="31" t="e">
        <f>#REF!/'1.Budget Template-MJF-EU'!$S$5</f>
        <v>#REF!</v>
      </c>
      <c r="T13" s="31" t="e">
        <f t="shared" si="5"/>
        <v>#REF!</v>
      </c>
      <c r="V13" s="21"/>
      <c r="W13" s="21"/>
    </row>
    <row r="14" spans="1:23" ht="189">
      <c r="A14" s="37" t="s">
        <v>288</v>
      </c>
      <c r="B14" s="38" t="s">
        <v>167</v>
      </c>
      <c r="C14" s="39" t="s">
        <v>382</v>
      </c>
      <c r="D14" s="34" t="s">
        <v>58</v>
      </c>
      <c r="E14" s="31" t="e">
        <f t="shared" si="0"/>
        <v>#REF!</v>
      </c>
      <c r="F14" s="31" t="e">
        <f>#REF!/'1.Budget Template-MJF-EU'!$S$5</f>
        <v>#REF!</v>
      </c>
      <c r="G14" s="31" t="e">
        <f t="shared" si="1"/>
        <v>#REF!</v>
      </c>
      <c r="H14" s="34" t="s">
        <v>58</v>
      </c>
      <c r="I14" s="31" t="e">
        <f>#REF!</f>
        <v>#REF!</v>
      </c>
      <c r="J14" s="31" t="e">
        <f>#REF!/'1.Budget Template-MJF-EU'!$S$5</f>
        <v>#REF!</v>
      </c>
      <c r="K14" s="31" t="e">
        <f t="shared" si="2"/>
        <v>#REF!</v>
      </c>
      <c r="L14" s="31" t="e">
        <f>#REF!</f>
        <v>#REF!</v>
      </c>
      <c r="M14" s="31" t="e">
        <f>#REF!/'1.Budget Template-MJF-EU'!$S$5</f>
        <v>#REF!</v>
      </c>
      <c r="N14" s="31" t="e">
        <f t="shared" si="3"/>
        <v>#REF!</v>
      </c>
      <c r="O14" s="31" t="e">
        <f>#REF!</f>
        <v>#REF!</v>
      </c>
      <c r="P14" s="31" t="e">
        <f>#REF!/'1.Budget Template-MJF-EU'!$S$5</f>
        <v>#REF!</v>
      </c>
      <c r="Q14" s="31" t="e">
        <f t="shared" si="4"/>
        <v>#REF!</v>
      </c>
      <c r="R14" s="31" t="e">
        <f>#REF!</f>
        <v>#REF!</v>
      </c>
      <c r="S14" s="31" t="e">
        <f>#REF!/'1.Budget Template-MJF-EU'!$S$5</f>
        <v>#REF!</v>
      </c>
      <c r="T14" s="31" t="e">
        <f t="shared" si="5"/>
        <v>#REF!</v>
      </c>
      <c r="V14" s="21"/>
      <c r="W14" s="21"/>
    </row>
    <row r="15" spans="1:23" ht="189">
      <c r="A15" s="37" t="s">
        <v>289</v>
      </c>
      <c r="B15" s="38" t="s">
        <v>110</v>
      </c>
      <c r="C15" s="39" t="s">
        <v>380</v>
      </c>
      <c r="D15" s="34" t="s">
        <v>58</v>
      </c>
      <c r="E15" s="31" t="e">
        <f t="shared" si="0"/>
        <v>#REF!</v>
      </c>
      <c r="F15" s="31" t="e">
        <f>#REF!/'1.Budget Template-MJF-EU'!$S$5</f>
        <v>#REF!</v>
      </c>
      <c r="G15" s="31" t="e">
        <f>E15*F15</f>
        <v>#REF!</v>
      </c>
      <c r="H15" s="34" t="s">
        <v>58</v>
      </c>
      <c r="I15" s="31" t="e">
        <f>#REF!</f>
        <v>#REF!</v>
      </c>
      <c r="J15" s="31" t="e">
        <f>#REF!/'1.Budget Template-MJF-EU'!$S$5</f>
        <v>#REF!</v>
      </c>
      <c r="K15" s="31" t="e">
        <f t="shared" si="2"/>
        <v>#REF!</v>
      </c>
      <c r="L15" s="31" t="e">
        <f>#REF!</f>
        <v>#REF!</v>
      </c>
      <c r="M15" s="31" t="e">
        <f>#REF!/'1.Budget Template-MJF-EU'!$S$5</f>
        <v>#REF!</v>
      </c>
      <c r="N15" s="31" t="e">
        <f t="shared" si="3"/>
        <v>#REF!</v>
      </c>
      <c r="O15" s="31" t="e">
        <f>#REF!</f>
        <v>#REF!</v>
      </c>
      <c r="P15" s="31" t="e">
        <f>#REF!/'1.Budget Template-MJF-EU'!$S$5</f>
        <v>#REF!</v>
      </c>
      <c r="Q15" s="31" t="e">
        <f t="shared" si="4"/>
        <v>#REF!</v>
      </c>
      <c r="R15" s="31" t="e">
        <f>#REF!</f>
        <v>#REF!</v>
      </c>
      <c r="S15" s="31" t="e">
        <f>#REF!/'1.Budget Template-MJF-EU'!$S$5</f>
        <v>#REF!</v>
      </c>
      <c r="T15" s="31" t="e">
        <f t="shared" si="5"/>
        <v>#REF!</v>
      </c>
      <c r="V15" s="21"/>
      <c r="W15" s="21"/>
    </row>
    <row r="16" spans="1:23">
      <c r="A16" s="40"/>
      <c r="B16" s="41" t="s">
        <v>274</v>
      </c>
      <c r="C16" s="41"/>
      <c r="D16" s="42"/>
      <c r="E16" s="43"/>
      <c r="F16" s="43"/>
      <c r="G16" s="43" t="e">
        <f>SUM(G10:G15)</f>
        <v>#REF!</v>
      </c>
      <c r="H16" s="44"/>
      <c r="I16" s="43"/>
      <c r="J16" s="43"/>
      <c r="K16" s="43" t="e">
        <f>SUM(K10:K15)</f>
        <v>#REF!</v>
      </c>
      <c r="L16" s="43"/>
      <c r="M16" s="43"/>
      <c r="N16" s="43" t="e">
        <f>SUM(N10:N15)</f>
        <v>#REF!</v>
      </c>
      <c r="O16" s="43"/>
      <c r="P16" s="43"/>
      <c r="Q16" s="43" t="e">
        <f>SUM(Q10:Q15)</f>
        <v>#REF!</v>
      </c>
      <c r="R16" s="43"/>
      <c r="S16" s="43"/>
      <c r="T16" s="43" t="e">
        <f>SUM(T10:T15)</f>
        <v>#REF!</v>
      </c>
      <c r="U16" s="45"/>
      <c r="V16" s="21"/>
      <c r="W16" s="21"/>
    </row>
    <row r="17" spans="1:23">
      <c r="A17" s="46" t="s">
        <v>104</v>
      </c>
      <c r="B17" s="27" t="s">
        <v>13</v>
      </c>
      <c r="C17" s="27"/>
      <c r="D17" s="28"/>
      <c r="E17" s="29"/>
      <c r="F17" s="29"/>
      <c r="G17" s="29"/>
      <c r="H17" s="47"/>
      <c r="I17" s="29"/>
      <c r="J17" s="29"/>
      <c r="K17" s="29"/>
      <c r="L17" s="29"/>
      <c r="M17" s="29"/>
      <c r="N17" s="29"/>
      <c r="O17" s="29"/>
      <c r="P17" s="29"/>
      <c r="Q17" s="29"/>
      <c r="R17" s="31"/>
      <c r="S17" s="31"/>
      <c r="T17" s="31"/>
      <c r="V17" s="21"/>
      <c r="W17" s="21"/>
    </row>
    <row r="18" spans="1:23">
      <c r="A18" s="36"/>
      <c r="B18" s="36" t="s">
        <v>111</v>
      </c>
      <c r="C18" s="36"/>
      <c r="D18" s="34"/>
      <c r="E18" s="31"/>
      <c r="F18" s="31"/>
      <c r="G18" s="31"/>
      <c r="H18" s="35"/>
      <c r="I18" s="31"/>
      <c r="J18" s="31"/>
      <c r="K18" s="31"/>
      <c r="L18" s="31"/>
      <c r="M18" s="31"/>
      <c r="N18" s="31"/>
      <c r="O18" s="31"/>
      <c r="P18" s="31"/>
      <c r="Q18" s="31"/>
      <c r="R18" s="31"/>
      <c r="S18" s="31"/>
      <c r="T18" s="31"/>
      <c r="V18" s="21"/>
      <c r="W18" s="21"/>
    </row>
    <row r="19" spans="1:23" ht="157.5">
      <c r="A19" s="33" t="s">
        <v>290</v>
      </c>
      <c r="B19" s="33" t="s">
        <v>153</v>
      </c>
      <c r="C19" s="48" t="s">
        <v>391</v>
      </c>
      <c r="D19" s="34" t="s">
        <v>58</v>
      </c>
      <c r="E19" s="31" t="e">
        <f>I19+L19+O19+R19</f>
        <v>#REF!</v>
      </c>
      <c r="F19" s="31" t="e">
        <f>#REF!/'1.Budget Template-MJF-EU'!$S$5</f>
        <v>#REF!</v>
      </c>
      <c r="G19" s="31" t="e">
        <f>E19*F19</f>
        <v>#REF!</v>
      </c>
      <c r="H19" s="34" t="s">
        <v>58</v>
      </c>
      <c r="I19" s="49" t="e">
        <f>#REF!</f>
        <v>#REF!</v>
      </c>
      <c r="J19" s="31" t="e">
        <f>#REF!/'1.Budget Template-MJF-EU'!$S$5</f>
        <v>#REF!</v>
      </c>
      <c r="K19" s="31" t="e">
        <f>I19*J19</f>
        <v>#REF!</v>
      </c>
      <c r="L19" s="49" t="e">
        <f>#REF!</f>
        <v>#REF!</v>
      </c>
      <c r="M19" s="31" t="e">
        <f>#REF!/'1.Budget Template-MJF-EU'!$S$5</f>
        <v>#REF!</v>
      </c>
      <c r="N19" s="31" t="e">
        <f t="shared" ref="N19:N23" si="6">L19*M19</f>
        <v>#REF!</v>
      </c>
      <c r="O19" s="49" t="e">
        <f>#REF!</f>
        <v>#REF!</v>
      </c>
      <c r="P19" s="31" t="e">
        <f>#REF!/'1.Budget Template-MJF-EU'!$S$5</f>
        <v>#REF!</v>
      </c>
      <c r="Q19" s="31" t="e">
        <f t="shared" ref="Q19:Q23" si="7">O19*P19</f>
        <v>#REF!</v>
      </c>
      <c r="R19" s="49" t="e">
        <f>#REF!</f>
        <v>#REF!</v>
      </c>
      <c r="S19" s="31" t="e">
        <f>#REF!/'1.Budget Template-MJF-EU'!$S$5</f>
        <v>#REF!</v>
      </c>
      <c r="T19" s="31" t="e">
        <f>R19*S19</f>
        <v>#REF!</v>
      </c>
      <c r="V19" s="21"/>
      <c r="W19" s="21"/>
    </row>
    <row r="20" spans="1:23" ht="94.5">
      <c r="A20" s="33" t="s">
        <v>291</v>
      </c>
      <c r="B20" s="33" t="s">
        <v>154</v>
      </c>
      <c r="C20" s="48" t="s">
        <v>392</v>
      </c>
      <c r="D20" s="34" t="s">
        <v>58</v>
      </c>
      <c r="E20" s="31" t="e">
        <f>I20+L20+O20+R20</f>
        <v>#REF!</v>
      </c>
      <c r="F20" s="31" t="e">
        <f>#REF!/'1.Budget Template-MJF-EU'!$S$5</f>
        <v>#REF!</v>
      </c>
      <c r="G20" s="31" t="e">
        <f t="shared" ref="G20:G23" si="8">E20*F20</f>
        <v>#REF!</v>
      </c>
      <c r="H20" s="34" t="s">
        <v>58</v>
      </c>
      <c r="I20" s="49" t="e">
        <f>#REF!</f>
        <v>#REF!</v>
      </c>
      <c r="J20" s="31" t="e">
        <f>#REF!/'1.Budget Template-MJF-EU'!$S$5</f>
        <v>#REF!</v>
      </c>
      <c r="K20" s="31" t="e">
        <f t="shared" ref="K20:K23" si="9">I20*J20</f>
        <v>#REF!</v>
      </c>
      <c r="L20" s="49" t="e">
        <f>#REF!</f>
        <v>#REF!</v>
      </c>
      <c r="M20" s="31" t="e">
        <f>#REF!/'1.Budget Template-MJF-EU'!$S$5</f>
        <v>#REF!</v>
      </c>
      <c r="N20" s="31" t="e">
        <f t="shared" si="6"/>
        <v>#REF!</v>
      </c>
      <c r="O20" s="49" t="e">
        <f>#REF!</f>
        <v>#REF!</v>
      </c>
      <c r="P20" s="31" t="e">
        <f>#REF!/'1.Budget Template-MJF-EU'!$S$5</f>
        <v>#REF!</v>
      </c>
      <c r="Q20" s="31" t="e">
        <f t="shared" si="7"/>
        <v>#REF!</v>
      </c>
      <c r="R20" s="49" t="e">
        <f>#REF!</f>
        <v>#REF!</v>
      </c>
      <c r="S20" s="31" t="e">
        <f>#REF!/'1.Budget Template-MJF-EU'!$S$5</f>
        <v>#REF!</v>
      </c>
      <c r="T20" s="31" t="e">
        <f>R20*S20</f>
        <v>#REF!</v>
      </c>
      <c r="V20" s="21"/>
      <c r="W20" s="21"/>
    </row>
    <row r="21" spans="1:23" ht="94.5">
      <c r="A21" s="33" t="s">
        <v>292</v>
      </c>
      <c r="B21" s="33" t="s">
        <v>155</v>
      </c>
      <c r="C21" s="48" t="s">
        <v>393</v>
      </c>
      <c r="D21" s="34" t="s">
        <v>183</v>
      </c>
      <c r="E21" s="31" t="e">
        <f>I21+L21+O21+R21</f>
        <v>#REF!</v>
      </c>
      <c r="F21" s="31" t="e">
        <f>#REF!/'1.Budget Template-MJF-EU'!$S$5</f>
        <v>#REF!</v>
      </c>
      <c r="G21" s="31" t="e">
        <f t="shared" si="8"/>
        <v>#REF!</v>
      </c>
      <c r="H21" s="34" t="s">
        <v>183</v>
      </c>
      <c r="I21" s="49" t="e">
        <f>#REF!</f>
        <v>#REF!</v>
      </c>
      <c r="J21" s="31" t="e">
        <f>#REF!/'1.Budget Template-MJF-EU'!$S$5</f>
        <v>#REF!</v>
      </c>
      <c r="K21" s="31" t="e">
        <f t="shared" si="9"/>
        <v>#REF!</v>
      </c>
      <c r="L21" s="49" t="e">
        <f>#REF!</f>
        <v>#REF!</v>
      </c>
      <c r="M21" s="31" t="e">
        <f>#REF!/'1.Budget Template-MJF-EU'!$S$5</f>
        <v>#REF!</v>
      </c>
      <c r="N21" s="31" t="e">
        <f t="shared" si="6"/>
        <v>#REF!</v>
      </c>
      <c r="O21" s="49" t="e">
        <f>#REF!</f>
        <v>#REF!</v>
      </c>
      <c r="P21" s="31" t="e">
        <f>#REF!/'1.Budget Template-MJF-EU'!$S$5</f>
        <v>#REF!</v>
      </c>
      <c r="Q21" s="31" t="e">
        <f t="shared" si="7"/>
        <v>#REF!</v>
      </c>
      <c r="R21" s="49" t="e">
        <f>#REF!</f>
        <v>#REF!</v>
      </c>
      <c r="S21" s="31" t="e">
        <f>#REF!/'1.Budget Template-MJF-EU'!$S$5</f>
        <v>#REF!</v>
      </c>
      <c r="T21" s="31" t="e">
        <f>R21*S21</f>
        <v>#REF!</v>
      </c>
      <c r="V21" s="21"/>
      <c r="W21" s="21"/>
    </row>
    <row r="22" spans="1:23" ht="110.25">
      <c r="A22" s="33" t="s">
        <v>293</v>
      </c>
      <c r="B22" s="33" t="s">
        <v>168</v>
      </c>
      <c r="C22" s="48" t="s">
        <v>394</v>
      </c>
      <c r="D22" s="34" t="s">
        <v>189</v>
      </c>
      <c r="E22" s="31" t="e">
        <f>I22+L22+O22+R22</f>
        <v>#REF!</v>
      </c>
      <c r="F22" s="31" t="e">
        <f>#REF!/'1.Budget Template-MJF-EU'!$S$5</f>
        <v>#REF!</v>
      </c>
      <c r="G22" s="31" t="e">
        <f t="shared" si="8"/>
        <v>#REF!</v>
      </c>
      <c r="H22" s="34" t="s">
        <v>188</v>
      </c>
      <c r="I22" s="49" t="e">
        <f>#REF!</f>
        <v>#REF!</v>
      </c>
      <c r="J22" s="31" t="e">
        <f>#REF!/'1.Budget Template-MJF-EU'!$S$5</f>
        <v>#REF!</v>
      </c>
      <c r="K22" s="31" t="e">
        <f t="shared" si="9"/>
        <v>#REF!</v>
      </c>
      <c r="L22" s="49" t="e">
        <f>#REF!</f>
        <v>#REF!</v>
      </c>
      <c r="M22" s="31" t="e">
        <f>#REF!/'1.Budget Template-MJF-EU'!$S$5</f>
        <v>#REF!</v>
      </c>
      <c r="N22" s="31" t="e">
        <f t="shared" si="6"/>
        <v>#REF!</v>
      </c>
      <c r="O22" s="49" t="e">
        <f>#REF!</f>
        <v>#REF!</v>
      </c>
      <c r="P22" s="31" t="e">
        <f>#REF!/'1.Budget Template-MJF-EU'!$S$5</f>
        <v>#REF!</v>
      </c>
      <c r="Q22" s="31" t="e">
        <f t="shared" si="7"/>
        <v>#REF!</v>
      </c>
      <c r="R22" s="49" t="e">
        <f>#REF!</f>
        <v>#REF!</v>
      </c>
      <c r="S22" s="31" t="e">
        <f>#REF!/'1.Budget Template-MJF-EU'!$S$5</f>
        <v>#REF!</v>
      </c>
      <c r="T22" s="31" t="e">
        <f>R22*S22</f>
        <v>#REF!</v>
      </c>
      <c r="V22" s="21"/>
      <c r="W22" s="21"/>
    </row>
    <row r="23" spans="1:23" ht="141.75">
      <c r="A23" s="33" t="s">
        <v>294</v>
      </c>
      <c r="B23" s="33" t="s">
        <v>156</v>
      </c>
      <c r="C23" s="48" t="s">
        <v>395</v>
      </c>
      <c r="D23" s="34" t="s">
        <v>58</v>
      </c>
      <c r="E23" s="31" t="e">
        <f>I23+L23+O23+R23</f>
        <v>#REF!</v>
      </c>
      <c r="F23" s="31" t="e">
        <f>#REF!/'1.Budget Template-MJF-EU'!$S$5</f>
        <v>#REF!</v>
      </c>
      <c r="G23" s="31" t="e">
        <f t="shared" si="8"/>
        <v>#REF!</v>
      </c>
      <c r="H23" s="34" t="s">
        <v>58</v>
      </c>
      <c r="I23" s="49" t="e">
        <f>#REF!</f>
        <v>#REF!</v>
      </c>
      <c r="J23" s="31" t="e">
        <f>#REF!/'1.Budget Template-MJF-EU'!$S$5</f>
        <v>#REF!</v>
      </c>
      <c r="K23" s="31" t="e">
        <f t="shared" si="9"/>
        <v>#REF!</v>
      </c>
      <c r="L23" s="49" t="e">
        <f>#REF!</f>
        <v>#REF!</v>
      </c>
      <c r="M23" s="31" t="e">
        <f>#REF!/'1.Budget Template-MJF-EU'!$S$5</f>
        <v>#REF!</v>
      </c>
      <c r="N23" s="31" t="e">
        <f t="shared" si="6"/>
        <v>#REF!</v>
      </c>
      <c r="O23" s="49" t="e">
        <f>#REF!</f>
        <v>#REF!</v>
      </c>
      <c r="P23" s="31" t="e">
        <f>#REF!/'1.Budget Template-MJF-EU'!$S$5</f>
        <v>#REF!</v>
      </c>
      <c r="Q23" s="31" t="e">
        <f t="shared" si="7"/>
        <v>#REF!</v>
      </c>
      <c r="R23" s="49" t="e">
        <f>#REF!</f>
        <v>#REF!</v>
      </c>
      <c r="S23" s="31" t="e">
        <f>#REF!/'1.Budget Template-MJF-EU'!$S$5</f>
        <v>#REF!</v>
      </c>
      <c r="T23" s="31" t="e">
        <f>R23*S23</f>
        <v>#REF!</v>
      </c>
      <c r="V23" s="21"/>
      <c r="W23" s="21"/>
    </row>
    <row r="24" spans="1:23">
      <c r="A24" s="40"/>
      <c r="B24" s="41" t="s">
        <v>275</v>
      </c>
      <c r="C24" s="41"/>
      <c r="D24" s="42"/>
      <c r="E24" s="43"/>
      <c r="F24" s="43"/>
      <c r="G24" s="43" t="e">
        <f>SUM(G19:G23)</f>
        <v>#REF!</v>
      </c>
      <c r="H24" s="44" t="s">
        <v>18</v>
      </c>
      <c r="I24" s="43"/>
      <c r="J24" s="43"/>
      <c r="K24" s="43" t="e">
        <f>SUM(K19:K23)</f>
        <v>#REF!</v>
      </c>
      <c r="L24" s="43"/>
      <c r="M24" s="43"/>
      <c r="N24" s="43" t="e">
        <f>SUM(N19:N23)</f>
        <v>#REF!</v>
      </c>
      <c r="O24" s="43"/>
      <c r="P24" s="43"/>
      <c r="Q24" s="43" t="e">
        <f>SUM(Q19:Q23)</f>
        <v>#REF!</v>
      </c>
      <c r="R24" s="43"/>
      <c r="S24" s="43"/>
      <c r="T24" s="43" t="e">
        <f>SUM(T19:T23)</f>
        <v>#REF!</v>
      </c>
      <c r="V24" s="21"/>
      <c r="W24" s="21"/>
    </row>
    <row r="25" spans="1:23" ht="18">
      <c r="A25" s="46" t="s">
        <v>147</v>
      </c>
      <c r="B25" s="27" t="s">
        <v>396</v>
      </c>
      <c r="C25" s="27"/>
      <c r="D25" s="28"/>
      <c r="E25" s="29"/>
      <c r="F25" s="29"/>
      <c r="G25" s="29"/>
      <c r="H25" s="47"/>
      <c r="I25" s="29"/>
      <c r="J25" s="29"/>
      <c r="K25" s="29"/>
      <c r="L25" s="29"/>
      <c r="M25" s="29"/>
      <c r="N25" s="29"/>
      <c r="O25" s="29"/>
      <c r="P25" s="29"/>
      <c r="Q25" s="29"/>
      <c r="R25" s="29"/>
      <c r="S25" s="29"/>
      <c r="T25" s="29"/>
      <c r="V25" s="21"/>
      <c r="W25" s="21"/>
    </row>
    <row r="26" spans="1:23" ht="47.25">
      <c r="A26" s="33" t="s">
        <v>295</v>
      </c>
      <c r="B26" s="33" t="s">
        <v>160</v>
      </c>
      <c r="C26" s="48" t="s">
        <v>397</v>
      </c>
      <c r="D26" s="34" t="s">
        <v>145</v>
      </c>
      <c r="E26" s="31" t="e">
        <f t="shared" ref="E26:E32" si="10">I26+L26+O26+R26</f>
        <v>#REF!</v>
      </c>
      <c r="F26" s="31" t="e">
        <f>#REF!/'1.Budget Template-MJF-EU'!$S$5</f>
        <v>#REF!</v>
      </c>
      <c r="G26" s="31" t="e">
        <f>E26*F26</f>
        <v>#REF!</v>
      </c>
      <c r="H26" s="34" t="s">
        <v>145</v>
      </c>
      <c r="I26" s="49" t="e">
        <f>#REF!</f>
        <v>#REF!</v>
      </c>
      <c r="J26" s="31" t="e">
        <f>#REF!/'1.Budget Template-MJF-EU'!$S$5</f>
        <v>#REF!</v>
      </c>
      <c r="K26" s="31" t="e">
        <f t="shared" ref="K26:K32" si="11">I26*J26</f>
        <v>#REF!</v>
      </c>
      <c r="L26" s="31" t="e">
        <f>#REF!</f>
        <v>#REF!</v>
      </c>
      <c r="M26" s="31" t="e">
        <f>#REF!/'1.Budget Template-MJF-EU'!$S$5</f>
        <v>#REF!</v>
      </c>
      <c r="N26" s="31" t="e">
        <f t="shared" ref="N26:N32" si="12">L26*M26</f>
        <v>#REF!</v>
      </c>
      <c r="O26" s="31" t="e">
        <f>#REF!</f>
        <v>#REF!</v>
      </c>
      <c r="P26" s="31" t="e">
        <f>#REF!/'1.Budget Template-MJF-EU'!$S$5</f>
        <v>#REF!</v>
      </c>
      <c r="Q26" s="31" t="e">
        <f t="shared" ref="Q26:Q32" si="13">O26*P26</f>
        <v>#REF!</v>
      </c>
      <c r="R26" s="31" t="e">
        <f>#REF!</f>
        <v>#REF!</v>
      </c>
      <c r="S26" s="31" t="e">
        <f>#REF!/'1.Budget Template-MJF-EU'!$S$5</f>
        <v>#REF!</v>
      </c>
      <c r="T26" s="31" t="e">
        <f t="shared" ref="T26:T32" si="14">R26*S26</f>
        <v>#REF!</v>
      </c>
      <c r="V26" s="21"/>
      <c r="W26" s="21"/>
    </row>
    <row r="27" spans="1:23" ht="47.25">
      <c r="A27" s="33" t="s">
        <v>296</v>
      </c>
      <c r="B27" s="33" t="s">
        <v>112</v>
      </c>
      <c r="C27" s="48" t="s">
        <v>398</v>
      </c>
      <c r="D27" s="34" t="s">
        <v>145</v>
      </c>
      <c r="E27" s="31" t="e">
        <f t="shared" si="10"/>
        <v>#REF!</v>
      </c>
      <c r="F27" s="31" t="e">
        <f>#REF!/'1.Budget Template-MJF-EU'!$S$5</f>
        <v>#REF!</v>
      </c>
      <c r="G27" s="31" t="e">
        <f t="shared" ref="G27:G32" si="15">E27*F27</f>
        <v>#REF!</v>
      </c>
      <c r="H27" s="34" t="s">
        <v>145</v>
      </c>
      <c r="I27" s="49" t="e">
        <f>#REF!</f>
        <v>#REF!</v>
      </c>
      <c r="J27" s="31" t="e">
        <f>#REF!/'1.Budget Template-MJF-EU'!$S$5</f>
        <v>#REF!</v>
      </c>
      <c r="K27" s="31" t="e">
        <f t="shared" si="11"/>
        <v>#REF!</v>
      </c>
      <c r="L27" s="31" t="e">
        <f>#REF!</f>
        <v>#REF!</v>
      </c>
      <c r="M27" s="31" t="e">
        <f>#REF!/'1.Budget Template-MJF-EU'!$S$5</f>
        <v>#REF!</v>
      </c>
      <c r="N27" s="31" t="e">
        <f t="shared" si="12"/>
        <v>#REF!</v>
      </c>
      <c r="O27" s="31" t="e">
        <f>#REF!</f>
        <v>#REF!</v>
      </c>
      <c r="P27" s="31" t="e">
        <f>#REF!/'1.Budget Template-MJF-EU'!$S$5</f>
        <v>#REF!</v>
      </c>
      <c r="Q27" s="31" t="e">
        <f t="shared" si="13"/>
        <v>#REF!</v>
      </c>
      <c r="R27" s="31" t="e">
        <f>#REF!</f>
        <v>#REF!</v>
      </c>
      <c r="S27" s="31" t="e">
        <f>#REF!/'1.Budget Template-MJF-EU'!$S$5</f>
        <v>#REF!</v>
      </c>
      <c r="T27" s="31" t="e">
        <f t="shared" si="14"/>
        <v>#REF!</v>
      </c>
      <c r="V27" s="21"/>
      <c r="W27" s="21"/>
    </row>
    <row r="28" spans="1:23" ht="47.25">
      <c r="A28" s="33" t="s">
        <v>297</v>
      </c>
      <c r="B28" s="33" t="s">
        <v>113</v>
      </c>
      <c r="C28" s="48" t="s">
        <v>399</v>
      </c>
      <c r="D28" s="34" t="s">
        <v>145</v>
      </c>
      <c r="E28" s="31" t="e">
        <f t="shared" si="10"/>
        <v>#REF!</v>
      </c>
      <c r="F28" s="31" t="e">
        <f>#REF!/'1.Budget Template-MJF-EU'!$S$5</f>
        <v>#REF!</v>
      </c>
      <c r="G28" s="31" t="e">
        <f t="shared" si="15"/>
        <v>#REF!</v>
      </c>
      <c r="H28" s="34" t="s">
        <v>145</v>
      </c>
      <c r="I28" s="49" t="e">
        <f>#REF!</f>
        <v>#REF!</v>
      </c>
      <c r="J28" s="31" t="e">
        <f>#REF!/'1.Budget Template-MJF-EU'!$S$5</f>
        <v>#REF!</v>
      </c>
      <c r="K28" s="31" t="e">
        <f t="shared" si="11"/>
        <v>#REF!</v>
      </c>
      <c r="L28" s="31" t="e">
        <f>#REF!</f>
        <v>#REF!</v>
      </c>
      <c r="M28" s="31" t="e">
        <f>#REF!/'1.Budget Template-MJF-EU'!$S$5</f>
        <v>#REF!</v>
      </c>
      <c r="N28" s="31" t="e">
        <f t="shared" si="12"/>
        <v>#REF!</v>
      </c>
      <c r="O28" s="31" t="e">
        <f>#REF!</f>
        <v>#REF!</v>
      </c>
      <c r="P28" s="31" t="e">
        <f>#REF!/'1.Budget Template-MJF-EU'!$S$5</f>
        <v>#REF!</v>
      </c>
      <c r="Q28" s="31" t="e">
        <f t="shared" si="13"/>
        <v>#REF!</v>
      </c>
      <c r="R28" s="31" t="e">
        <f>#REF!</f>
        <v>#REF!</v>
      </c>
      <c r="S28" s="31" t="e">
        <f>#REF!/'1.Budget Template-MJF-EU'!$S$5</f>
        <v>#REF!</v>
      </c>
      <c r="T28" s="31" t="e">
        <f t="shared" si="14"/>
        <v>#REF!</v>
      </c>
      <c r="V28" s="21"/>
      <c r="W28" s="21"/>
    </row>
    <row r="29" spans="1:23" ht="47.25">
      <c r="A29" s="33" t="s">
        <v>298</v>
      </c>
      <c r="B29" s="33" t="s">
        <v>114</v>
      </c>
      <c r="C29" s="48" t="s">
        <v>400</v>
      </c>
      <c r="D29" s="34" t="s">
        <v>145</v>
      </c>
      <c r="E29" s="31" t="e">
        <f t="shared" si="10"/>
        <v>#REF!</v>
      </c>
      <c r="F29" s="31" t="e">
        <f>#REF!/'1.Budget Template-MJF-EU'!$S$5</f>
        <v>#REF!</v>
      </c>
      <c r="G29" s="31" t="e">
        <f t="shared" si="15"/>
        <v>#REF!</v>
      </c>
      <c r="H29" s="34" t="s">
        <v>145</v>
      </c>
      <c r="I29" s="49" t="e">
        <f>#REF!</f>
        <v>#REF!</v>
      </c>
      <c r="J29" s="31" t="e">
        <f>#REF!/'1.Budget Template-MJF-EU'!$S$5</f>
        <v>#REF!</v>
      </c>
      <c r="K29" s="31" t="e">
        <f t="shared" si="11"/>
        <v>#REF!</v>
      </c>
      <c r="L29" s="31" t="e">
        <f>#REF!</f>
        <v>#REF!</v>
      </c>
      <c r="M29" s="31" t="e">
        <f>#REF!/'1.Budget Template-MJF-EU'!$S$5</f>
        <v>#REF!</v>
      </c>
      <c r="N29" s="31" t="e">
        <f t="shared" si="12"/>
        <v>#REF!</v>
      </c>
      <c r="O29" s="31" t="e">
        <f>#REF!</f>
        <v>#REF!</v>
      </c>
      <c r="P29" s="31" t="e">
        <f>#REF!/'1.Budget Template-MJF-EU'!$S$5</f>
        <v>#REF!</v>
      </c>
      <c r="Q29" s="31" t="e">
        <f t="shared" si="13"/>
        <v>#REF!</v>
      </c>
      <c r="R29" s="31" t="e">
        <f>#REF!</f>
        <v>#REF!</v>
      </c>
      <c r="S29" s="31" t="e">
        <f>#REF!/'1.Budget Template-MJF-EU'!$S$5</f>
        <v>#REF!</v>
      </c>
      <c r="T29" s="31" t="e">
        <f t="shared" si="14"/>
        <v>#REF!</v>
      </c>
      <c r="V29" s="21"/>
      <c r="W29" s="21"/>
    </row>
    <row r="30" spans="1:23" ht="31.5">
      <c r="A30" s="33" t="s">
        <v>299</v>
      </c>
      <c r="B30" s="33" t="s">
        <v>161</v>
      </c>
      <c r="C30" s="48" t="s">
        <v>401</v>
      </c>
      <c r="D30" s="34" t="s">
        <v>145</v>
      </c>
      <c r="E30" s="31" t="e">
        <f t="shared" si="10"/>
        <v>#REF!</v>
      </c>
      <c r="F30" s="31" t="e">
        <f>#REF!/'1.Budget Template-MJF-EU'!$S$5</f>
        <v>#REF!</v>
      </c>
      <c r="G30" s="31" t="e">
        <f t="shared" si="15"/>
        <v>#REF!</v>
      </c>
      <c r="H30" s="34" t="s">
        <v>145</v>
      </c>
      <c r="I30" s="49" t="e">
        <f>#REF!</f>
        <v>#REF!</v>
      </c>
      <c r="J30" s="31" t="e">
        <f>#REF!/'1.Budget Template-MJF-EU'!$S$5</f>
        <v>#REF!</v>
      </c>
      <c r="K30" s="31" t="e">
        <f t="shared" si="11"/>
        <v>#REF!</v>
      </c>
      <c r="L30" s="31" t="e">
        <f>#REF!</f>
        <v>#REF!</v>
      </c>
      <c r="M30" s="31" t="e">
        <f>#REF!/'1.Budget Template-MJF-EU'!$S$5</f>
        <v>#REF!</v>
      </c>
      <c r="N30" s="31" t="e">
        <f t="shared" si="12"/>
        <v>#REF!</v>
      </c>
      <c r="O30" s="31" t="e">
        <f>#REF!</f>
        <v>#REF!</v>
      </c>
      <c r="P30" s="31" t="e">
        <f>#REF!/'1.Budget Template-MJF-EU'!$S$5</f>
        <v>#REF!</v>
      </c>
      <c r="Q30" s="31" t="e">
        <f t="shared" si="13"/>
        <v>#REF!</v>
      </c>
      <c r="R30" s="31" t="e">
        <f>#REF!</f>
        <v>#REF!</v>
      </c>
      <c r="S30" s="31" t="e">
        <f>#REF!/'1.Budget Template-MJF-EU'!$S$5</f>
        <v>#REF!</v>
      </c>
      <c r="T30" s="31" t="e">
        <f t="shared" si="14"/>
        <v>#REF!</v>
      </c>
      <c r="V30" s="21"/>
      <c r="W30" s="21"/>
    </row>
    <row r="31" spans="1:23" ht="173.25">
      <c r="A31" s="33" t="s">
        <v>300</v>
      </c>
      <c r="B31" s="33" t="s">
        <v>186</v>
      </c>
      <c r="C31" s="48" t="s">
        <v>402</v>
      </c>
      <c r="D31" s="34" t="s">
        <v>145</v>
      </c>
      <c r="E31" s="31" t="e">
        <f t="shared" si="10"/>
        <v>#REF!</v>
      </c>
      <c r="F31" s="31" t="e">
        <f>#REF!/'1.Budget Template-MJF-EU'!$S$5</f>
        <v>#REF!</v>
      </c>
      <c r="G31" s="31" t="e">
        <f t="shared" si="15"/>
        <v>#REF!</v>
      </c>
      <c r="H31" s="34" t="s">
        <v>145</v>
      </c>
      <c r="I31" s="49" t="e">
        <f>#REF!</f>
        <v>#REF!</v>
      </c>
      <c r="J31" s="31" t="e">
        <f>#REF!/'1.Budget Template-MJF-EU'!$S$5</f>
        <v>#REF!</v>
      </c>
      <c r="K31" s="31" t="e">
        <f t="shared" si="11"/>
        <v>#REF!</v>
      </c>
      <c r="L31" s="31" t="e">
        <f>#REF!</f>
        <v>#REF!</v>
      </c>
      <c r="M31" s="31" t="e">
        <f>#REF!/'1.Budget Template-MJF-EU'!$S$5</f>
        <v>#REF!</v>
      </c>
      <c r="N31" s="31" t="e">
        <f t="shared" si="12"/>
        <v>#REF!</v>
      </c>
      <c r="O31" s="31" t="e">
        <f>#REF!</f>
        <v>#REF!</v>
      </c>
      <c r="P31" s="31" t="e">
        <f>#REF!/'1.Budget Template-MJF-EU'!$S$5</f>
        <v>#REF!</v>
      </c>
      <c r="Q31" s="31" t="e">
        <f t="shared" si="13"/>
        <v>#REF!</v>
      </c>
      <c r="R31" s="31" t="e">
        <f>#REF!</f>
        <v>#REF!</v>
      </c>
      <c r="S31" s="31" t="e">
        <f>#REF!/'1.Budget Template-MJF-EU'!$S$5</f>
        <v>#REF!</v>
      </c>
      <c r="T31" s="31" t="e">
        <f t="shared" si="14"/>
        <v>#REF!</v>
      </c>
      <c r="V31" s="21"/>
      <c r="W31" s="21"/>
    </row>
    <row r="32" spans="1:23" ht="31.5">
      <c r="A32" s="33" t="s">
        <v>301</v>
      </c>
      <c r="B32" s="33" t="s">
        <v>162</v>
      </c>
      <c r="C32" s="48" t="s">
        <v>403</v>
      </c>
      <c r="D32" s="34" t="s">
        <v>145</v>
      </c>
      <c r="E32" s="31" t="e">
        <f t="shared" si="10"/>
        <v>#REF!</v>
      </c>
      <c r="F32" s="31" t="e">
        <f>#REF!/'1.Budget Template-MJF-EU'!$S$5</f>
        <v>#REF!</v>
      </c>
      <c r="G32" s="31" t="e">
        <f t="shared" si="15"/>
        <v>#REF!</v>
      </c>
      <c r="H32" s="34" t="s">
        <v>145</v>
      </c>
      <c r="I32" s="49" t="e">
        <f>#REF!</f>
        <v>#REF!</v>
      </c>
      <c r="J32" s="31" t="e">
        <f>#REF!/'1.Budget Template-MJF-EU'!$S$5</f>
        <v>#REF!</v>
      </c>
      <c r="K32" s="31" t="e">
        <f t="shared" si="11"/>
        <v>#REF!</v>
      </c>
      <c r="L32" s="31" t="e">
        <f>#REF!</f>
        <v>#REF!</v>
      </c>
      <c r="M32" s="31" t="e">
        <f>#REF!/'1.Budget Template-MJF-EU'!$S$5</f>
        <v>#REF!</v>
      </c>
      <c r="N32" s="31" t="e">
        <f t="shared" si="12"/>
        <v>#REF!</v>
      </c>
      <c r="O32" s="31" t="e">
        <f>#REF!</f>
        <v>#REF!</v>
      </c>
      <c r="P32" s="31" t="e">
        <f>#REF!/'1.Budget Template-MJF-EU'!$S$5</f>
        <v>#REF!</v>
      </c>
      <c r="Q32" s="31" t="e">
        <f t="shared" si="13"/>
        <v>#REF!</v>
      </c>
      <c r="R32" s="31" t="e">
        <f>#REF!</f>
        <v>#REF!</v>
      </c>
      <c r="S32" s="31" t="e">
        <f>#REF!/'1.Budget Template-MJF-EU'!$S$5</f>
        <v>#REF!</v>
      </c>
      <c r="T32" s="31" t="e">
        <f t="shared" si="14"/>
        <v>#REF!</v>
      </c>
      <c r="V32" s="21"/>
      <c r="W32" s="21"/>
    </row>
    <row r="33" spans="1:24">
      <c r="A33" s="40"/>
      <c r="B33" s="41" t="s">
        <v>193</v>
      </c>
      <c r="C33" s="41"/>
      <c r="D33" s="42"/>
      <c r="E33" s="43"/>
      <c r="F33" s="43"/>
      <c r="G33" s="43" t="e">
        <f>SUM(G26:G32)</f>
        <v>#REF!</v>
      </c>
      <c r="H33" s="50" t="s">
        <v>18</v>
      </c>
      <c r="I33" s="43"/>
      <c r="J33" s="43"/>
      <c r="K33" s="43" t="e">
        <f>SUM(K26:K32)</f>
        <v>#REF!</v>
      </c>
      <c r="L33" s="43"/>
      <c r="M33" s="43"/>
      <c r="N33" s="43" t="e">
        <f>SUM(N26:N32)</f>
        <v>#REF!</v>
      </c>
      <c r="O33" s="43"/>
      <c r="P33" s="43"/>
      <c r="Q33" s="43" t="e">
        <f>SUM(Q26:Q32)</f>
        <v>#REF!</v>
      </c>
      <c r="R33" s="43"/>
      <c r="S33" s="43"/>
      <c r="T33" s="43" t="e">
        <f>SUM(T26:T32)</f>
        <v>#REF!</v>
      </c>
      <c r="V33" s="21"/>
      <c r="W33" s="21"/>
    </row>
    <row r="34" spans="1:24" ht="18">
      <c r="A34" s="46" t="s">
        <v>148</v>
      </c>
      <c r="B34" s="27" t="s">
        <v>404</v>
      </c>
      <c r="C34" s="27"/>
      <c r="D34" s="51"/>
      <c r="E34" s="52"/>
      <c r="F34" s="52"/>
      <c r="G34" s="52"/>
      <c r="H34" s="53"/>
      <c r="I34" s="52"/>
      <c r="J34" s="52"/>
      <c r="K34" s="52"/>
      <c r="L34" s="52"/>
      <c r="M34" s="52"/>
      <c r="N34" s="52"/>
      <c r="O34" s="52"/>
      <c r="P34" s="52"/>
      <c r="Q34" s="52"/>
      <c r="R34" s="52"/>
      <c r="S34" s="52"/>
      <c r="T34" s="52"/>
      <c r="V34" s="21"/>
      <c r="W34" s="21"/>
    </row>
    <row r="35" spans="1:24" ht="220.5">
      <c r="A35" s="37" t="s">
        <v>302</v>
      </c>
      <c r="B35" s="39" t="s">
        <v>157</v>
      </c>
      <c r="C35" s="48" t="s">
        <v>405</v>
      </c>
      <c r="D35" s="31" t="s">
        <v>58</v>
      </c>
      <c r="E35" s="31" t="e">
        <f>I35+L35+O35+R35</f>
        <v>#REF!</v>
      </c>
      <c r="F35" s="31" t="e">
        <f>#REF!/'1.Budget Template-MJF-EU'!$S$5</f>
        <v>#REF!</v>
      </c>
      <c r="G35" s="31" t="e">
        <f>E35*F35</f>
        <v>#REF!</v>
      </c>
      <c r="H35" s="31" t="s">
        <v>58</v>
      </c>
      <c r="I35" s="49" t="e">
        <f>#REF!</f>
        <v>#REF!</v>
      </c>
      <c r="J35" s="31" t="e">
        <f>#REF!/'1.Budget Template-MJF-EU'!$S$5</f>
        <v>#REF!</v>
      </c>
      <c r="K35" s="31" t="e">
        <f>I35*J35</f>
        <v>#REF!</v>
      </c>
      <c r="L35" s="49" t="e">
        <f>#REF!</f>
        <v>#REF!</v>
      </c>
      <c r="M35" s="31" t="e">
        <f>#REF!/'1.Budget Template-MJF-EU'!$S$5</f>
        <v>#REF!</v>
      </c>
      <c r="N35" s="31" t="e">
        <f>L35*M35</f>
        <v>#REF!</v>
      </c>
      <c r="O35" s="49" t="e">
        <f>#REF!</f>
        <v>#REF!</v>
      </c>
      <c r="P35" s="31" t="e">
        <f>#REF!/'1.Budget Template-MJF-EU'!$S$5</f>
        <v>#REF!</v>
      </c>
      <c r="Q35" s="31" t="e">
        <f>O35*P35</f>
        <v>#REF!</v>
      </c>
      <c r="R35" s="49" t="e">
        <f>#REF!</f>
        <v>#REF!</v>
      </c>
      <c r="S35" s="31" t="e">
        <f>#REF!/'1.Budget Template-MJF-EU'!$S$5</f>
        <v>#REF!</v>
      </c>
      <c r="T35" s="31" t="e">
        <f>R35*S35</f>
        <v>#REF!</v>
      </c>
      <c r="V35" s="21"/>
      <c r="W35" s="21"/>
    </row>
    <row r="36" spans="1:24" ht="173.25">
      <c r="A36" s="37" t="s">
        <v>303</v>
      </c>
      <c r="B36" s="39" t="s">
        <v>163</v>
      </c>
      <c r="C36" s="48" t="s">
        <v>406</v>
      </c>
      <c r="D36" s="31" t="s">
        <v>58</v>
      </c>
      <c r="E36" s="31" t="e">
        <f>I36+L36+O36+R36</f>
        <v>#REF!</v>
      </c>
      <c r="F36" s="31" t="e">
        <f>#REF!/'1.Budget Template-MJF-EU'!$S$5</f>
        <v>#REF!</v>
      </c>
      <c r="G36" s="31" t="e">
        <f t="shared" ref="G36:G38" si="16">E36*F36</f>
        <v>#REF!</v>
      </c>
      <c r="H36" s="31" t="s">
        <v>58</v>
      </c>
      <c r="I36" s="49" t="e">
        <f>#REF!</f>
        <v>#REF!</v>
      </c>
      <c r="J36" s="31" t="e">
        <f>#REF!/'1.Budget Template-MJF-EU'!$S$5</f>
        <v>#REF!</v>
      </c>
      <c r="K36" s="31" t="e">
        <f>I36*J36</f>
        <v>#REF!</v>
      </c>
      <c r="L36" s="49" t="e">
        <f>#REF!</f>
        <v>#REF!</v>
      </c>
      <c r="M36" s="31" t="e">
        <f>#REF!/'1.Budget Template-MJF-EU'!$S$5</f>
        <v>#REF!</v>
      </c>
      <c r="N36" s="31" t="e">
        <f>L36*M36</f>
        <v>#REF!</v>
      </c>
      <c r="O36" s="49" t="e">
        <f>#REF!</f>
        <v>#REF!</v>
      </c>
      <c r="P36" s="31" t="e">
        <f>#REF!/'1.Budget Template-MJF-EU'!$S$5</f>
        <v>#REF!</v>
      </c>
      <c r="Q36" s="31" t="e">
        <f>O36*P36</f>
        <v>#REF!</v>
      </c>
      <c r="R36" s="49" t="e">
        <f>#REF!</f>
        <v>#REF!</v>
      </c>
      <c r="S36" s="31" t="e">
        <f>#REF!/'1.Budget Template-MJF-EU'!$S$5</f>
        <v>#REF!</v>
      </c>
      <c r="T36" s="31" t="e">
        <f>R36*S36</f>
        <v>#REF!</v>
      </c>
      <c r="V36" s="21"/>
      <c r="W36" s="21"/>
    </row>
    <row r="37" spans="1:24" ht="173.25">
      <c r="A37" s="37" t="s">
        <v>304</v>
      </c>
      <c r="B37" s="39" t="s">
        <v>158</v>
      </c>
      <c r="C37" s="48" t="s">
        <v>407</v>
      </c>
      <c r="D37" s="31" t="s">
        <v>58</v>
      </c>
      <c r="E37" s="31" t="e">
        <f>I37+L37+O37+R37</f>
        <v>#REF!</v>
      </c>
      <c r="F37" s="31" t="e">
        <f>#REF!/'1.Budget Template-MJF-EU'!$S$5</f>
        <v>#REF!</v>
      </c>
      <c r="G37" s="31" t="e">
        <f t="shared" si="16"/>
        <v>#REF!</v>
      </c>
      <c r="H37" s="31" t="s">
        <v>58</v>
      </c>
      <c r="I37" s="49" t="e">
        <f>#REF!</f>
        <v>#REF!</v>
      </c>
      <c r="J37" s="31" t="e">
        <f>#REF!/'1.Budget Template-MJF-EU'!$S$5</f>
        <v>#REF!</v>
      </c>
      <c r="K37" s="31" t="e">
        <f>I37*J37</f>
        <v>#REF!</v>
      </c>
      <c r="L37" s="49" t="e">
        <f>#REF!</f>
        <v>#REF!</v>
      </c>
      <c r="M37" s="31" t="e">
        <f>#REF!/'1.Budget Template-MJF-EU'!$S$5</f>
        <v>#REF!</v>
      </c>
      <c r="N37" s="31" t="e">
        <f>L37*M37</f>
        <v>#REF!</v>
      </c>
      <c r="O37" s="49" t="e">
        <f>#REF!</f>
        <v>#REF!</v>
      </c>
      <c r="P37" s="31" t="e">
        <f>#REF!/'1.Budget Template-MJF-EU'!$S$5</f>
        <v>#REF!</v>
      </c>
      <c r="Q37" s="31" t="e">
        <f>O37*P37</f>
        <v>#REF!</v>
      </c>
      <c r="R37" s="49" t="e">
        <f>#REF!</f>
        <v>#REF!</v>
      </c>
      <c r="S37" s="31" t="e">
        <f>#REF!/'1.Budget Template-MJF-EU'!$S$5</f>
        <v>#REF!</v>
      </c>
      <c r="T37" s="31" t="e">
        <f>R37*S37</f>
        <v>#REF!</v>
      </c>
      <c r="V37" s="21"/>
      <c r="W37" s="21"/>
    </row>
    <row r="38" spans="1:24" ht="173.25">
      <c r="A38" s="37" t="s">
        <v>305</v>
      </c>
      <c r="B38" s="39" t="s">
        <v>159</v>
      </c>
      <c r="C38" s="48" t="s">
        <v>408</v>
      </c>
      <c r="D38" s="31" t="s">
        <v>58</v>
      </c>
      <c r="E38" s="31" t="e">
        <f>I38+L38+O38+R38</f>
        <v>#REF!</v>
      </c>
      <c r="F38" s="31" t="e">
        <f>#REF!/'1.Budget Template-MJF-EU'!$S$5</f>
        <v>#REF!</v>
      </c>
      <c r="G38" s="31" t="e">
        <f t="shared" si="16"/>
        <v>#REF!</v>
      </c>
      <c r="H38" s="31" t="s">
        <v>58</v>
      </c>
      <c r="I38" s="49" t="e">
        <f>#REF!</f>
        <v>#REF!</v>
      </c>
      <c r="J38" s="31" t="e">
        <f>#REF!/'1.Budget Template-MJF-EU'!$S$5</f>
        <v>#REF!</v>
      </c>
      <c r="K38" s="31" t="e">
        <f>I38*J38</f>
        <v>#REF!</v>
      </c>
      <c r="L38" s="49" t="e">
        <f>#REF!</f>
        <v>#REF!</v>
      </c>
      <c r="M38" s="31" t="e">
        <f>#REF!/'1.Budget Template-MJF-EU'!$S$5</f>
        <v>#REF!</v>
      </c>
      <c r="N38" s="31" t="e">
        <f>L38*M38</f>
        <v>#REF!</v>
      </c>
      <c r="O38" s="49" t="e">
        <f>#REF!</f>
        <v>#REF!</v>
      </c>
      <c r="P38" s="31" t="e">
        <f>#REF!/'1.Budget Template-MJF-EU'!$S$5</f>
        <v>#REF!</v>
      </c>
      <c r="Q38" s="31" t="e">
        <f>O38*P38</f>
        <v>#REF!</v>
      </c>
      <c r="R38" s="49" t="e">
        <f>#REF!</f>
        <v>#REF!</v>
      </c>
      <c r="S38" s="31" t="e">
        <f>#REF!/'1.Budget Template-MJF-EU'!$S$5</f>
        <v>#REF!</v>
      </c>
      <c r="T38" s="31" t="e">
        <f>R38*S38</f>
        <v>#REF!</v>
      </c>
      <c r="V38" s="21"/>
      <c r="W38" s="21"/>
    </row>
    <row r="39" spans="1:24">
      <c r="A39" s="40"/>
      <c r="B39" s="41" t="s">
        <v>276</v>
      </c>
      <c r="C39" s="41"/>
      <c r="D39" s="54"/>
      <c r="E39" s="43"/>
      <c r="F39" s="43"/>
      <c r="G39" s="43" t="e">
        <f>SUM(G35:G38)</f>
        <v>#REF!</v>
      </c>
      <c r="H39" s="55" t="s">
        <v>18</v>
      </c>
      <c r="I39" s="56"/>
      <c r="J39" s="56"/>
      <c r="K39" s="43" t="e">
        <f>SUM(K35:K38)</f>
        <v>#REF!</v>
      </c>
      <c r="L39" s="56"/>
      <c r="M39" s="56"/>
      <c r="N39" s="43" t="e">
        <f>SUM(N35:N38)</f>
        <v>#REF!</v>
      </c>
      <c r="O39" s="56"/>
      <c r="P39" s="56"/>
      <c r="Q39" s="43" t="e">
        <f>SUM(Q35:Q38)</f>
        <v>#REF!</v>
      </c>
      <c r="R39" s="56"/>
      <c r="S39" s="56"/>
      <c r="T39" s="43" t="e">
        <f>SUM(T35:T38)</f>
        <v>#REF!</v>
      </c>
      <c r="V39" s="21"/>
      <c r="W39" s="21"/>
    </row>
    <row r="40" spans="1:24">
      <c r="A40" s="40"/>
      <c r="B40" s="41" t="s">
        <v>277</v>
      </c>
      <c r="C40" s="41"/>
      <c r="D40" s="41"/>
      <c r="E40" s="44"/>
      <c r="F40" s="43"/>
      <c r="G40" s="43" t="e">
        <f>G16+G24+G33+G39</f>
        <v>#REF!</v>
      </c>
      <c r="H40" s="44" t="s">
        <v>18</v>
      </c>
      <c r="I40" s="44"/>
      <c r="J40" s="44"/>
      <c r="K40" s="43" t="e">
        <f>K16+K24+K33+K39</f>
        <v>#REF!</v>
      </c>
      <c r="L40" s="44"/>
      <c r="M40" s="44"/>
      <c r="N40" s="43" t="e">
        <f>N16+N24+N33+N39</f>
        <v>#REF!</v>
      </c>
      <c r="O40" s="44"/>
      <c r="P40" s="43"/>
      <c r="Q40" s="43" t="e">
        <f>Q16+Q24+Q33+Q39</f>
        <v>#REF!</v>
      </c>
      <c r="R40" s="44"/>
      <c r="S40" s="43"/>
      <c r="T40" s="43" t="e">
        <f>T16+T24+T33+T39</f>
        <v>#REF!</v>
      </c>
      <c r="V40" s="21"/>
      <c r="W40" s="21"/>
    </row>
    <row r="41" spans="1:24">
      <c r="A41" s="46" t="s">
        <v>260</v>
      </c>
      <c r="B41" s="27" t="s">
        <v>146</v>
      </c>
      <c r="C41" s="27"/>
      <c r="D41" s="34"/>
      <c r="E41" s="31"/>
      <c r="F41" s="31"/>
      <c r="G41" s="31"/>
      <c r="H41" s="32"/>
      <c r="I41" s="31"/>
      <c r="J41" s="31"/>
      <c r="K41" s="31"/>
      <c r="L41" s="31"/>
      <c r="M41" s="31"/>
      <c r="N41" s="31"/>
      <c r="O41" s="31"/>
      <c r="P41" s="31"/>
      <c r="Q41" s="31"/>
      <c r="R41" s="31"/>
      <c r="S41" s="31"/>
      <c r="T41" s="31"/>
      <c r="V41" s="21"/>
      <c r="W41" s="21"/>
    </row>
    <row r="42" spans="1:24">
      <c r="A42" s="57"/>
      <c r="B42" s="58" t="s">
        <v>190</v>
      </c>
      <c r="C42" s="58"/>
      <c r="D42" s="59"/>
      <c r="E42" s="60"/>
      <c r="F42" s="60"/>
      <c r="G42" s="60"/>
      <c r="H42" s="61"/>
      <c r="I42" s="60"/>
      <c r="J42" s="60"/>
      <c r="K42" s="60"/>
      <c r="L42" s="60"/>
      <c r="M42" s="62"/>
      <c r="N42" s="62"/>
      <c r="O42" s="60"/>
      <c r="P42" s="62"/>
      <c r="Q42" s="62"/>
      <c r="R42" s="60"/>
      <c r="S42" s="62"/>
      <c r="T42" s="62"/>
      <c r="V42" s="21"/>
      <c r="W42" s="21"/>
    </row>
    <row r="43" spans="1:24">
      <c r="A43" s="63" t="s">
        <v>306</v>
      </c>
      <c r="B43" s="408" t="s">
        <v>209</v>
      </c>
      <c r="C43" s="409"/>
      <c r="D43" s="409"/>
      <c r="E43" s="409"/>
      <c r="F43" s="409"/>
      <c r="G43" s="409"/>
      <c r="H43" s="409"/>
      <c r="I43" s="409"/>
      <c r="J43" s="409"/>
      <c r="K43" s="409"/>
      <c r="L43" s="409"/>
      <c r="M43" s="409"/>
      <c r="N43" s="409"/>
      <c r="O43" s="409"/>
      <c r="P43" s="409"/>
      <c r="Q43" s="409"/>
      <c r="R43" s="409"/>
      <c r="S43" s="409"/>
      <c r="T43" s="410"/>
      <c r="V43" s="21"/>
      <c r="W43" s="21"/>
    </row>
    <row r="44" spans="1:24">
      <c r="A44" s="64">
        <v>1.1000000000000001</v>
      </c>
      <c r="B44" s="411" t="s">
        <v>278</v>
      </c>
      <c r="C44" s="412"/>
      <c r="D44" s="412"/>
      <c r="E44" s="412"/>
      <c r="F44" s="412"/>
      <c r="G44" s="412"/>
      <c r="H44" s="412"/>
      <c r="I44" s="412"/>
      <c r="J44" s="412"/>
      <c r="K44" s="412"/>
      <c r="L44" s="412"/>
      <c r="M44" s="412"/>
      <c r="N44" s="412"/>
      <c r="O44" s="412"/>
      <c r="P44" s="412"/>
      <c r="Q44" s="412"/>
      <c r="R44" s="412"/>
      <c r="S44" s="412"/>
      <c r="T44" s="413"/>
      <c r="V44" s="21"/>
      <c r="W44" s="21"/>
    </row>
    <row r="45" spans="1:24" s="68" customFormat="1" ht="220.5">
      <c r="A45" s="65" t="s">
        <v>72</v>
      </c>
      <c r="B45" s="39" t="s">
        <v>124</v>
      </c>
      <c r="C45" s="48" t="s">
        <v>405</v>
      </c>
      <c r="D45" s="65" t="s">
        <v>123</v>
      </c>
      <c r="E45" s="66" t="e">
        <f t="shared" ref="E45:E96" si="17">+I45+L45+O45+R45</f>
        <v>#REF!</v>
      </c>
      <c r="F45" s="31" t="e">
        <f>#REF!/'1.Budget Template-MJF-EU'!$S$5</f>
        <v>#REF!</v>
      </c>
      <c r="G45" s="67" t="e">
        <f>E45*F45</f>
        <v>#REF!</v>
      </c>
      <c r="H45" s="66" t="s">
        <v>123</v>
      </c>
      <c r="I45" s="67" t="e">
        <f>#REF!</f>
        <v>#REF!</v>
      </c>
      <c r="J45" s="31" t="e">
        <f>#REF!/'1.Budget Template-MJF-EU'!$S$5</f>
        <v>#REF!</v>
      </c>
      <c r="K45" s="67" t="e">
        <f t="shared" ref="K45:K57" si="18">+I45*J45</f>
        <v>#REF!</v>
      </c>
      <c r="L45" s="67" t="e">
        <f>#REF!</f>
        <v>#REF!</v>
      </c>
      <c r="M45" s="31" t="e">
        <f>#REF!/'1.Budget Template-MJF-EU'!$S$5</f>
        <v>#REF!</v>
      </c>
      <c r="N45" s="66" t="e">
        <f t="shared" ref="N45:N57" si="19">+L45*M45</f>
        <v>#REF!</v>
      </c>
      <c r="O45" s="67" t="e">
        <f>#REF!</f>
        <v>#REF!</v>
      </c>
      <c r="P45" s="31" t="e">
        <f>#REF!/'1.Budget Template-MJF-EU'!$S$5</f>
        <v>#REF!</v>
      </c>
      <c r="Q45" s="66" t="e">
        <f t="shared" ref="Q45:Q57" si="20">+O45*P45</f>
        <v>#REF!</v>
      </c>
      <c r="R45" s="67" t="e">
        <f>#REF!</f>
        <v>#REF!</v>
      </c>
      <c r="S45" s="31" t="e">
        <f>#REF!/'1.Budget Template-MJF-EU'!$S$5</f>
        <v>#REF!</v>
      </c>
      <c r="T45" s="66" t="e">
        <f t="shared" ref="T45:T57" si="21">+R45*S45</f>
        <v>#REF!</v>
      </c>
      <c r="V45" s="21"/>
      <c r="W45" s="21"/>
      <c r="X45" s="19"/>
    </row>
    <row r="46" spans="1:24" s="68" customFormat="1" ht="173.25">
      <c r="A46" s="65" t="s">
        <v>73</v>
      </c>
      <c r="B46" s="39" t="s">
        <v>126</v>
      </c>
      <c r="C46" s="48" t="s">
        <v>406</v>
      </c>
      <c r="D46" s="65" t="s">
        <v>125</v>
      </c>
      <c r="E46" s="66" t="e">
        <f t="shared" si="17"/>
        <v>#REF!</v>
      </c>
      <c r="F46" s="31" t="e">
        <f>#REF!/'1.Budget Template-MJF-EU'!$S$5</f>
        <v>#REF!</v>
      </c>
      <c r="G46" s="67" t="e">
        <f t="shared" ref="G46:G57" si="22">E46*F46</f>
        <v>#REF!</v>
      </c>
      <c r="H46" s="66" t="s">
        <v>125</v>
      </c>
      <c r="I46" s="67" t="e">
        <f>#REF!</f>
        <v>#REF!</v>
      </c>
      <c r="J46" s="31" t="e">
        <f>#REF!/'1.Budget Template-MJF-EU'!$S$5</f>
        <v>#REF!</v>
      </c>
      <c r="K46" s="67" t="e">
        <f t="shared" si="18"/>
        <v>#REF!</v>
      </c>
      <c r="L46" s="67" t="e">
        <f>#REF!</f>
        <v>#REF!</v>
      </c>
      <c r="M46" s="31" t="e">
        <f>#REF!/'1.Budget Template-MJF-EU'!$S$5</f>
        <v>#REF!</v>
      </c>
      <c r="N46" s="66" t="e">
        <f t="shared" si="19"/>
        <v>#REF!</v>
      </c>
      <c r="O46" s="67" t="e">
        <f>#REF!</f>
        <v>#REF!</v>
      </c>
      <c r="P46" s="31" t="e">
        <f>#REF!/'1.Budget Template-MJF-EU'!$S$5</f>
        <v>#REF!</v>
      </c>
      <c r="Q46" s="66"/>
      <c r="R46" s="67" t="e">
        <f>#REF!</f>
        <v>#REF!</v>
      </c>
      <c r="S46" s="31" t="e">
        <f>#REF!/'1.Budget Template-MJF-EU'!$S$5</f>
        <v>#REF!</v>
      </c>
      <c r="T46" s="66" t="e">
        <f t="shared" si="21"/>
        <v>#REF!</v>
      </c>
      <c r="V46" s="21"/>
      <c r="W46" s="21"/>
      <c r="X46" s="19"/>
    </row>
    <row r="47" spans="1:24" s="68" customFormat="1" ht="173.25">
      <c r="A47" s="65" t="s">
        <v>280</v>
      </c>
      <c r="B47" s="39" t="s">
        <v>249</v>
      </c>
      <c r="C47" s="48" t="s">
        <v>407</v>
      </c>
      <c r="D47" s="65" t="s">
        <v>123</v>
      </c>
      <c r="E47" s="66" t="e">
        <f t="shared" si="17"/>
        <v>#REF!</v>
      </c>
      <c r="F47" s="31" t="e">
        <f>#REF!/'1.Budget Template-MJF-EU'!$S$5</f>
        <v>#REF!</v>
      </c>
      <c r="G47" s="67" t="e">
        <f t="shared" si="22"/>
        <v>#REF!</v>
      </c>
      <c r="H47" s="66" t="s">
        <v>123</v>
      </c>
      <c r="I47" s="67" t="e">
        <f>#REF!</f>
        <v>#REF!</v>
      </c>
      <c r="J47" s="31" t="e">
        <f>#REF!/'1.Budget Template-MJF-EU'!$S$5</f>
        <v>#REF!</v>
      </c>
      <c r="K47" s="67" t="e">
        <f t="shared" si="18"/>
        <v>#REF!</v>
      </c>
      <c r="L47" s="67" t="e">
        <f>#REF!</f>
        <v>#REF!</v>
      </c>
      <c r="M47" s="31" t="e">
        <f>#REF!/'1.Budget Template-MJF-EU'!$S$5</f>
        <v>#REF!</v>
      </c>
      <c r="N47" s="66" t="e">
        <f t="shared" si="19"/>
        <v>#REF!</v>
      </c>
      <c r="O47" s="67" t="e">
        <f>#REF!</f>
        <v>#REF!</v>
      </c>
      <c r="P47" s="31" t="e">
        <f>#REF!/'1.Budget Template-MJF-EU'!$S$5</f>
        <v>#REF!</v>
      </c>
      <c r="Q47" s="66"/>
      <c r="R47" s="67" t="e">
        <f>#REF!</f>
        <v>#REF!</v>
      </c>
      <c r="S47" s="31" t="e">
        <f>#REF!/'1.Budget Template-MJF-EU'!$S$5</f>
        <v>#REF!</v>
      </c>
      <c r="T47" s="66" t="e">
        <f t="shared" si="21"/>
        <v>#REF!</v>
      </c>
      <c r="V47" s="21"/>
      <c r="W47" s="21"/>
      <c r="X47" s="19"/>
    </row>
    <row r="48" spans="1:24" s="68" customFormat="1" ht="173.25">
      <c r="A48" s="65" t="s">
        <v>281</v>
      </c>
      <c r="B48" s="39" t="s">
        <v>127</v>
      </c>
      <c r="C48" s="48" t="s">
        <v>408</v>
      </c>
      <c r="D48" s="69" t="s">
        <v>366</v>
      </c>
      <c r="E48" s="66" t="e">
        <f t="shared" si="17"/>
        <v>#REF!</v>
      </c>
      <c r="F48" s="31" t="e">
        <f>#REF!/'1.Budget Template-MJF-EU'!$S$5</f>
        <v>#REF!</v>
      </c>
      <c r="G48" s="67" t="e">
        <f t="shared" si="22"/>
        <v>#REF!</v>
      </c>
      <c r="H48" s="69" t="s">
        <v>366</v>
      </c>
      <c r="I48" s="67" t="e">
        <f>#REF!</f>
        <v>#REF!</v>
      </c>
      <c r="J48" s="31" t="e">
        <f>#REF!/'1.Budget Template-MJF-EU'!$S$5</f>
        <v>#REF!</v>
      </c>
      <c r="K48" s="67" t="e">
        <f t="shared" si="18"/>
        <v>#REF!</v>
      </c>
      <c r="L48" s="67" t="e">
        <f>#REF!</f>
        <v>#REF!</v>
      </c>
      <c r="M48" s="31" t="e">
        <f>#REF!/'1.Budget Template-MJF-EU'!$S$5</f>
        <v>#REF!</v>
      </c>
      <c r="N48" s="66" t="e">
        <f t="shared" si="19"/>
        <v>#REF!</v>
      </c>
      <c r="O48" s="67" t="e">
        <f>#REF!</f>
        <v>#REF!</v>
      </c>
      <c r="P48" s="31" t="e">
        <f>#REF!/'1.Budget Template-MJF-EU'!$S$5</f>
        <v>#REF!</v>
      </c>
      <c r="Q48" s="66"/>
      <c r="R48" s="67" t="e">
        <f>#REF!</f>
        <v>#REF!</v>
      </c>
      <c r="S48" s="31" t="e">
        <f>#REF!/'1.Budget Template-MJF-EU'!$S$5</f>
        <v>#REF!</v>
      </c>
      <c r="T48" s="66" t="e">
        <f t="shared" si="21"/>
        <v>#REF!</v>
      </c>
      <c r="V48" s="21"/>
      <c r="W48" s="21"/>
      <c r="X48" s="19"/>
    </row>
    <row r="49" spans="1:24" s="68" customFormat="1" ht="110.25">
      <c r="A49" s="65" t="s">
        <v>282</v>
      </c>
      <c r="B49" s="39" t="s">
        <v>19</v>
      </c>
      <c r="C49" s="70" t="s">
        <v>409</v>
      </c>
      <c r="D49" s="69" t="s">
        <v>67</v>
      </c>
      <c r="E49" s="66" t="e">
        <f t="shared" si="17"/>
        <v>#REF!</v>
      </c>
      <c r="F49" s="31" t="e">
        <f>#REF!/'1.Budget Template-MJF-EU'!$S$5</f>
        <v>#REF!</v>
      </c>
      <c r="G49" s="67" t="e">
        <f t="shared" si="22"/>
        <v>#REF!</v>
      </c>
      <c r="H49" s="69" t="s">
        <v>67</v>
      </c>
      <c r="I49" s="67" t="e">
        <f>#REF!</f>
        <v>#REF!</v>
      </c>
      <c r="J49" s="31" t="e">
        <f>#REF!/'1.Budget Template-MJF-EU'!$S$5</f>
        <v>#REF!</v>
      </c>
      <c r="K49" s="67" t="e">
        <f t="shared" si="18"/>
        <v>#REF!</v>
      </c>
      <c r="L49" s="67" t="e">
        <f>#REF!</f>
        <v>#REF!</v>
      </c>
      <c r="M49" s="31" t="e">
        <f>#REF!/'1.Budget Template-MJF-EU'!$S$5</f>
        <v>#REF!</v>
      </c>
      <c r="N49" s="66" t="e">
        <f t="shared" si="19"/>
        <v>#REF!</v>
      </c>
      <c r="O49" s="67" t="e">
        <f>#REF!</f>
        <v>#REF!</v>
      </c>
      <c r="P49" s="31" t="e">
        <f>#REF!/'1.Budget Template-MJF-EU'!$S$5</f>
        <v>#REF!</v>
      </c>
      <c r="Q49" s="66"/>
      <c r="R49" s="67" t="e">
        <f>#REF!</f>
        <v>#REF!</v>
      </c>
      <c r="S49" s="31" t="e">
        <f>#REF!/'1.Budget Template-MJF-EU'!$S$5</f>
        <v>#REF!</v>
      </c>
      <c r="T49" s="66" t="e">
        <f t="shared" si="21"/>
        <v>#REF!</v>
      </c>
      <c r="V49" s="21"/>
      <c r="W49" s="21"/>
      <c r="X49" s="19"/>
    </row>
    <row r="50" spans="1:24" s="68" customFormat="1" ht="189">
      <c r="A50" s="65" t="s">
        <v>283</v>
      </c>
      <c r="B50" s="39" t="s">
        <v>20</v>
      </c>
      <c r="C50" s="70" t="s">
        <v>410</v>
      </c>
      <c r="D50" s="37" t="s">
        <v>128</v>
      </c>
      <c r="E50" s="66" t="e">
        <f t="shared" si="17"/>
        <v>#REF!</v>
      </c>
      <c r="F50" s="31" t="e">
        <f>#REF!/'1.Budget Template-MJF-EU'!$S$5</f>
        <v>#REF!</v>
      </c>
      <c r="G50" s="67" t="e">
        <f t="shared" si="22"/>
        <v>#REF!</v>
      </c>
      <c r="H50" s="66" t="s">
        <v>128</v>
      </c>
      <c r="I50" s="67" t="e">
        <f>#REF!</f>
        <v>#REF!</v>
      </c>
      <c r="J50" s="31" t="e">
        <f>#REF!/'1.Budget Template-MJF-EU'!$S$5</f>
        <v>#REF!</v>
      </c>
      <c r="K50" s="67" t="e">
        <f t="shared" si="18"/>
        <v>#REF!</v>
      </c>
      <c r="L50" s="67" t="e">
        <f>#REF!</f>
        <v>#REF!</v>
      </c>
      <c r="M50" s="31" t="e">
        <f>#REF!/'1.Budget Template-MJF-EU'!$S$5</f>
        <v>#REF!</v>
      </c>
      <c r="N50" s="66" t="e">
        <f t="shared" si="19"/>
        <v>#REF!</v>
      </c>
      <c r="O50" s="67" t="e">
        <f>#REF!</f>
        <v>#REF!</v>
      </c>
      <c r="P50" s="31" t="e">
        <f>#REF!/'1.Budget Template-MJF-EU'!$S$5</f>
        <v>#REF!</v>
      </c>
      <c r="Q50" s="66" t="e">
        <f t="shared" si="20"/>
        <v>#REF!</v>
      </c>
      <c r="R50" s="67" t="e">
        <f>#REF!</f>
        <v>#REF!</v>
      </c>
      <c r="S50" s="31" t="e">
        <f>#REF!/'1.Budget Template-MJF-EU'!$S$5</f>
        <v>#REF!</v>
      </c>
      <c r="T50" s="66" t="e">
        <f t="shared" si="21"/>
        <v>#REF!</v>
      </c>
      <c r="V50" s="21"/>
      <c r="W50" s="21"/>
      <c r="X50" s="19"/>
    </row>
    <row r="51" spans="1:24" ht="110.25">
      <c r="A51" s="65" t="s">
        <v>307</v>
      </c>
      <c r="B51" s="33" t="s">
        <v>250</v>
      </c>
      <c r="C51" s="71" t="s">
        <v>411</v>
      </c>
      <c r="D51" s="33" t="s">
        <v>129</v>
      </c>
      <c r="E51" s="72" t="e">
        <f t="shared" si="17"/>
        <v>#REF!</v>
      </c>
      <c r="F51" s="31" t="e">
        <f>#REF!/'1.Budget Template-MJF-EU'!$S$5</f>
        <v>#REF!</v>
      </c>
      <c r="G51" s="67" t="e">
        <f t="shared" si="22"/>
        <v>#REF!</v>
      </c>
      <c r="H51" s="72" t="s">
        <v>129</v>
      </c>
      <c r="I51" s="67" t="e">
        <f>#REF!</f>
        <v>#REF!</v>
      </c>
      <c r="J51" s="31" t="e">
        <f>#REF!/'1.Budget Template-MJF-EU'!$S$5</f>
        <v>#REF!</v>
      </c>
      <c r="K51" s="67" t="e">
        <f t="shared" si="18"/>
        <v>#REF!</v>
      </c>
      <c r="L51" s="67" t="e">
        <f>#REF!</f>
        <v>#REF!</v>
      </c>
      <c r="M51" s="31" t="e">
        <f>#REF!/'1.Budget Template-MJF-EU'!$S$5</f>
        <v>#REF!</v>
      </c>
      <c r="N51" s="66" t="e">
        <f t="shared" si="19"/>
        <v>#REF!</v>
      </c>
      <c r="O51" s="67" t="e">
        <f>#REF!</f>
        <v>#REF!</v>
      </c>
      <c r="P51" s="31" t="e">
        <f>#REF!/'1.Budget Template-MJF-EU'!$S$5</f>
        <v>#REF!</v>
      </c>
      <c r="Q51" s="72" t="e">
        <f t="shared" si="20"/>
        <v>#REF!</v>
      </c>
      <c r="R51" s="67" t="e">
        <f>#REF!</f>
        <v>#REF!</v>
      </c>
      <c r="S51" s="31" t="e">
        <f>#REF!/'1.Budget Template-MJF-EU'!$S$5</f>
        <v>#REF!</v>
      </c>
      <c r="T51" s="72" t="e">
        <f t="shared" si="21"/>
        <v>#REF!</v>
      </c>
      <c r="V51" s="21"/>
      <c r="W51" s="21"/>
    </row>
    <row r="52" spans="1:24" s="68" customFormat="1" ht="78.75">
      <c r="A52" s="65" t="s">
        <v>308</v>
      </c>
      <c r="B52" s="39" t="s">
        <v>251</v>
      </c>
      <c r="C52" s="70" t="s">
        <v>412</v>
      </c>
      <c r="D52" s="73" t="s">
        <v>367</v>
      </c>
      <c r="E52" s="66" t="e">
        <f t="shared" si="17"/>
        <v>#REF!</v>
      </c>
      <c r="F52" s="31" t="e">
        <f>#REF!/'1.Budget Template-MJF-EU'!$S$5</f>
        <v>#REF!</v>
      </c>
      <c r="G52" s="67" t="e">
        <f t="shared" si="22"/>
        <v>#REF!</v>
      </c>
      <c r="H52" s="73" t="s">
        <v>367</v>
      </c>
      <c r="I52" s="67" t="e">
        <f>#REF!</f>
        <v>#REF!</v>
      </c>
      <c r="J52" s="31" t="e">
        <f>#REF!/'1.Budget Template-MJF-EU'!$S$5</f>
        <v>#REF!</v>
      </c>
      <c r="K52" s="67" t="e">
        <f t="shared" si="18"/>
        <v>#REF!</v>
      </c>
      <c r="L52" s="67" t="e">
        <f>#REF!</f>
        <v>#REF!</v>
      </c>
      <c r="M52" s="31" t="e">
        <f>#REF!/'1.Budget Template-MJF-EU'!$S$5</f>
        <v>#REF!</v>
      </c>
      <c r="N52" s="66" t="e">
        <f t="shared" si="19"/>
        <v>#REF!</v>
      </c>
      <c r="O52" s="67" t="e">
        <f>#REF!</f>
        <v>#REF!</v>
      </c>
      <c r="P52" s="31" t="e">
        <f>#REF!/'1.Budget Template-MJF-EU'!$S$5</f>
        <v>#REF!</v>
      </c>
      <c r="Q52" s="66" t="e">
        <f t="shared" si="20"/>
        <v>#REF!</v>
      </c>
      <c r="R52" s="67" t="e">
        <f>#REF!</f>
        <v>#REF!</v>
      </c>
      <c r="S52" s="31" t="e">
        <f>#REF!/'1.Budget Template-MJF-EU'!$S$5</f>
        <v>#REF!</v>
      </c>
      <c r="T52" s="66" t="e">
        <f t="shared" si="21"/>
        <v>#REF!</v>
      </c>
      <c r="V52" s="21"/>
      <c r="W52" s="21"/>
      <c r="X52" s="19"/>
    </row>
    <row r="53" spans="1:24" s="68" customFormat="1" ht="126">
      <c r="A53" s="65" t="s">
        <v>309</v>
      </c>
      <c r="B53" s="39" t="s">
        <v>252</v>
      </c>
      <c r="C53" s="70" t="s">
        <v>413</v>
      </c>
      <c r="D53" s="74" t="s">
        <v>375</v>
      </c>
      <c r="E53" s="66" t="e">
        <f t="shared" si="17"/>
        <v>#REF!</v>
      </c>
      <c r="F53" s="31" t="e">
        <f>#REF!/'1.Budget Template-MJF-EU'!$S$5</f>
        <v>#REF!</v>
      </c>
      <c r="G53" s="67" t="e">
        <f t="shared" si="22"/>
        <v>#REF!</v>
      </c>
      <c r="H53" s="74" t="s">
        <v>375</v>
      </c>
      <c r="I53" s="67" t="e">
        <f>#REF!</f>
        <v>#REF!</v>
      </c>
      <c r="J53" s="31" t="e">
        <f>#REF!/'1.Budget Template-MJF-EU'!$S$5</f>
        <v>#REF!</v>
      </c>
      <c r="K53" s="67" t="e">
        <f t="shared" si="18"/>
        <v>#REF!</v>
      </c>
      <c r="L53" s="67" t="e">
        <f>#REF!</f>
        <v>#REF!</v>
      </c>
      <c r="M53" s="31" t="e">
        <f>#REF!/'1.Budget Template-MJF-EU'!$S$5</f>
        <v>#REF!</v>
      </c>
      <c r="N53" s="66" t="e">
        <f t="shared" si="19"/>
        <v>#REF!</v>
      </c>
      <c r="O53" s="67" t="e">
        <f>#REF!</f>
        <v>#REF!</v>
      </c>
      <c r="P53" s="31" t="e">
        <f>#REF!/'1.Budget Template-MJF-EU'!$S$5</f>
        <v>#REF!</v>
      </c>
      <c r="Q53" s="66" t="e">
        <f t="shared" si="20"/>
        <v>#REF!</v>
      </c>
      <c r="R53" s="67" t="e">
        <f>#REF!</f>
        <v>#REF!</v>
      </c>
      <c r="S53" s="31" t="e">
        <f>#REF!/'1.Budget Template-MJF-EU'!$S$5</f>
        <v>#REF!</v>
      </c>
      <c r="T53" s="66" t="e">
        <f t="shared" si="21"/>
        <v>#REF!</v>
      </c>
      <c r="V53" s="21"/>
      <c r="W53" s="21"/>
      <c r="X53" s="19"/>
    </row>
    <row r="54" spans="1:24" s="68" customFormat="1" ht="110.25">
      <c r="A54" s="65" t="s">
        <v>310</v>
      </c>
      <c r="B54" s="39" t="s">
        <v>253</v>
      </c>
      <c r="C54" s="71" t="s">
        <v>414</v>
      </c>
      <c r="D54" s="75" t="s">
        <v>129</v>
      </c>
      <c r="E54" s="66" t="e">
        <f t="shared" si="17"/>
        <v>#REF!</v>
      </c>
      <c r="F54" s="31" t="e">
        <f>#REF!/'1.Budget Template-MJF-EU'!$S$5</f>
        <v>#REF!</v>
      </c>
      <c r="G54" s="67" t="e">
        <f t="shared" si="22"/>
        <v>#REF!</v>
      </c>
      <c r="H54" s="66" t="s">
        <v>129</v>
      </c>
      <c r="I54" s="67" t="e">
        <f>#REF!</f>
        <v>#REF!</v>
      </c>
      <c r="J54" s="31" t="e">
        <f>#REF!/'1.Budget Template-MJF-EU'!$S$5</f>
        <v>#REF!</v>
      </c>
      <c r="K54" s="67" t="e">
        <f t="shared" si="18"/>
        <v>#REF!</v>
      </c>
      <c r="L54" s="67" t="e">
        <f>#REF!</f>
        <v>#REF!</v>
      </c>
      <c r="M54" s="31" t="e">
        <f>#REF!/'1.Budget Template-MJF-EU'!$S$5</f>
        <v>#REF!</v>
      </c>
      <c r="N54" s="66" t="e">
        <f t="shared" si="19"/>
        <v>#REF!</v>
      </c>
      <c r="O54" s="67" t="e">
        <f>#REF!</f>
        <v>#REF!</v>
      </c>
      <c r="P54" s="31" t="e">
        <f>#REF!/'1.Budget Template-MJF-EU'!$S$5</f>
        <v>#REF!</v>
      </c>
      <c r="Q54" s="66" t="e">
        <f t="shared" si="20"/>
        <v>#REF!</v>
      </c>
      <c r="R54" s="67" t="e">
        <f>#REF!</f>
        <v>#REF!</v>
      </c>
      <c r="S54" s="31" t="e">
        <f>#REF!/'1.Budget Template-MJF-EU'!$S$5</f>
        <v>#REF!</v>
      </c>
      <c r="T54" s="66" t="e">
        <f t="shared" si="21"/>
        <v>#REF!</v>
      </c>
      <c r="V54" s="21"/>
      <c r="W54" s="21"/>
      <c r="X54" s="19"/>
    </row>
    <row r="55" spans="1:24" s="68" customFormat="1" ht="126">
      <c r="A55" s="65" t="s">
        <v>311</v>
      </c>
      <c r="B55" s="39" t="s">
        <v>21</v>
      </c>
      <c r="C55" s="70" t="s">
        <v>415</v>
      </c>
      <c r="D55" s="37" t="s">
        <v>42</v>
      </c>
      <c r="E55" s="66" t="e">
        <f t="shared" si="17"/>
        <v>#REF!</v>
      </c>
      <c r="F55" s="31" t="e">
        <f>#REF!/'1.Budget Template-MJF-EU'!$S$5</f>
        <v>#REF!</v>
      </c>
      <c r="G55" s="67" t="e">
        <f t="shared" si="22"/>
        <v>#REF!</v>
      </c>
      <c r="H55" s="66" t="s">
        <v>42</v>
      </c>
      <c r="I55" s="67" t="e">
        <f>#REF!</f>
        <v>#REF!</v>
      </c>
      <c r="J55" s="31" t="e">
        <f>#REF!/'1.Budget Template-MJF-EU'!$S$5</f>
        <v>#REF!</v>
      </c>
      <c r="K55" s="67" t="e">
        <f t="shared" si="18"/>
        <v>#REF!</v>
      </c>
      <c r="L55" s="67" t="e">
        <f>#REF!</f>
        <v>#REF!</v>
      </c>
      <c r="M55" s="31" t="e">
        <f>#REF!/'1.Budget Template-MJF-EU'!$S$5</f>
        <v>#REF!</v>
      </c>
      <c r="N55" s="66" t="e">
        <f t="shared" si="19"/>
        <v>#REF!</v>
      </c>
      <c r="O55" s="67" t="e">
        <f>#REF!</f>
        <v>#REF!</v>
      </c>
      <c r="P55" s="31" t="e">
        <f>#REF!/'1.Budget Template-MJF-EU'!$S$5</f>
        <v>#REF!</v>
      </c>
      <c r="Q55" s="66" t="e">
        <f t="shared" si="20"/>
        <v>#REF!</v>
      </c>
      <c r="R55" s="67" t="e">
        <f>#REF!</f>
        <v>#REF!</v>
      </c>
      <c r="S55" s="31" t="e">
        <f>#REF!/'1.Budget Template-MJF-EU'!$S$5</f>
        <v>#REF!</v>
      </c>
      <c r="T55" s="66" t="e">
        <f t="shared" si="21"/>
        <v>#REF!</v>
      </c>
      <c r="V55" s="21"/>
      <c r="W55" s="21"/>
      <c r="X55" s="19"/>
    </row>
    <row r="56" spans="1:24" s="68" customFormat="1" ht="126">
      <c r="A56" s="65" t="s">
        <v>312</v>
      </c>
      <c r="B56" s="39" t="s">
        <v>22</v>
      </c>
      <c r="C56" s="70" t="s">
        <v>416</v>
      </c>
      <c r="D56" s="37" t="s">
        <v>130</v>
      </c>
      <c r="E56" s="66" t="e">
        <f t="shared" si="17"/>
        <v>#REF!</v>
      </c>
      <c r="F56" s="31" t="e">
        <f>#REF!/'1.Budget Template-MJF-EU'!$S$5</f>
        <v>#REF!</v>
      </c>
      <c r="G56" s="67" t="e">
        <f t="shared" si="22"/>
        <v>#REF!</v>
      </c>
      <c r="H56" s="37" t="s">
        <v>130</v>
      </c>
      <c r="I56" s="67" t="e">
        <f>#REF!</f>
        <v>#REF!</v>
      </c>
      <c r="J56" s="31" t="e">
        <f>#REF!/'1.Budget Template-MJF-EU'!$S$5</f>
        <v>#REF!</v>
      </c>
      <c r="K56" s="67" t="e">
        <f t="shared" si="18"/>
        <v>#REF!</v>
      </c>
      <c r="L56" s="67" t="e">
        <f>#REF!</f>
        <v>#REF!</v>
      </c>
      <c r="M56" s="31" t="e">
        <f>#REF!/'1.Budget Template-MJF-EU'!$S$5</f>
        <v>#REF!</v>
      </c>
      <c r="N56" s="66" t="e">
        <f t="shared" si="19"/>
        <v>#REF!</v>
      </c>
      <c r="O56" s="67" t="e">
        <f>#REF!</f>
        <v>#REF!</v>
      </c>
      <c r="P56" s="31" t="e">
        <f>#REF!/'1.Budget Template-MJF-EU'!$S$5</f>
        <v>#REF!</v>
      </c>
      <c r="Q56" s="66" t="e">
        <f t="shared" si="20"/>
        <v>#REF!</v>
      </c>
      <c r="R56" s="67" t="e">
        <f>#REF!</f>
        <v>#REF!</v>
      </c>
      <c r="S56" s="31" t="e">
        <f>#REF!/'1.Budget Template-MJF-EU'!$S$5</f>
        <v>#REF!</v>
      </c>
      <c r="T56" s="66" t="e">
        <f t="shared" si="21"/>
        <v>#REF!</v>
      </c>
      <c r="V56" s="21"/>
      <c r="W56" s="21"/>
      <c r="X56" s="19"/>
    </row>
    <row r="57" spans="1:24" s="68" customFormat="1" ht="78.75">
      <c r="A57" s="65" t="s">
        <v>313</v>
      </c>
      <c r="B57" s="39" t="s">
        <v>169</v>
      </c>
      <c r="C57" s="70" t="s">
        <v>417</v>
      </c>
      <c r="D57" s="76" t="s">
        <v>368</v>
      </c>
      <c r="E57" s="72" t="e">
        <f t="shared" si="17"/>
        <v>#REF!</v>
      </c>
      <c r="F57" s="31" t="e">
        <f>#REF!/'1.Budget Template-MJF-EU'!$S$5</f>
        <v>#REF!</v>
      </c>
      <c r="G57" s="67" t="e">
        <f t="shared" si="22"/>
        <v>#REF!</v>
      </c>
      <c r="H57" s="76" t="s">
        <v>368</v>
      </c>
      <c r="I57" s="67" t="e">
        <f>#REF!</f>
        <v>#REF!</v>
      </c>
      <c r="J57" s="31" t="e">
        <f>#REF!/'1.Budget Template-MJF-EU'!$S$5</f>
        <v>#REF!</v>
      </c>
      <c r="K57" s="67" t="e">
        <f t="shared" si="18"/>
        <v>#REF!</v>
      </c>
      <c r="L57" s="67" t="e">
        <f>#REF!</f>
        <v>#REF!</v>
      </c>
      <c r="M57" s="31" t="e">
        <f>#REF!/'1.Budget Template-MJF-EU'!$S$5</f>
        <v>#REF!</v>
      </c>
      <c r="N57" s="66" t="e">
        <f t="shared" si="19"/>
        <v>#REF!</v>
      </c>
      <c r="O57" s="67" t="e">
        <f>#REF!</f>
        <v>#REF!</v>
      </c>
      <c r="P57" s="31" t="e">
        <f>#REF!/'1.Budget Template-MJF-EU'!$S$5</f>
        <v>#REF!</v>
      </c>
      <c r="Q57" s="66" t="e">
        <f t="shared" si="20"/>
        <v>#REF!</v>
      </c>
      <c r="R57" s="67" t="e">
        <f>#REF!</f>
        <v>#REF!</v>
      </c>
      <c r="S57" s="31" t="e">
        <f>#REF!/'1.Budget Template-MJF-EU'!$S$5</f>
        <v>#REF!</v>
      </c>
      <c r="T57" s="66" t="e">
        <f t="shared" si="21"/>
        <v>#REF!</v>
      </c>
      <c r="V57" s="21"/>
      <c r="W57" s="21"/>
      <c r="X57" s="19"/>
    </row>
    <row r="58" spans="1:24" s="68" customFormat="1">
      <c r="A58" s="77"/>
      <c r="B58" s="78" t="s">
        <v>211</v>
      </c>
      <c r="C58" s="78"/>
      <c r="D58" s="79"/>
      <c r="E58" s="80"/>
      <c r="F58" s="81"/>
      <c r="G58" s="81" t="e">
        <f>SUM(G45:G57)</f>
        <v>#REF!</v>
      </c>
      <c r="H58" s="80" t="s">
        <v>18</v>
      </c>
      <c r="I58" s="81"/>
      <c r="J58" s="82"/>
      <c r="K58" s="81" t="e">
        <f>SUM(K45:K57)</f>
        <v>#REF!</v>
      </c>
      <c r="L58" s="81"/>
      <c r="M58" s="80"/>
      <c r="N58" s="81" t="e">
        <f>SUM(N45:N57)</f>
        <v>#REF!</v>
      </c>
      <c r="O58" s="81"/>
      <c r="P58" s="80"/>
      <c r="Q58" s="81" t="e">
        <f>SUM(Q45:Q57)</f>
        <v>#REF!</v>
      </c>
      <c r="R58" s="81"/>
      <c r="S58" s="83"/>
      <c r="T58" s="81" t="e">
        <f>SUM(T45:T57)</f>
        <v>#REF!</v>
      </c>
      <c r="V58" s="21"/>
      <c r="W58" s="21"/>
      <c r="X58" s="19"/>
    </row>
    <row r="59" spans="1:24">
      <c r="A59" s="84">
        <v>1.3</v>
      </c>
      <c r="B59" s="85" t="s">
        <v>210</v>
      </c>
      <c r="C59" s="86"/>
      <c r="D59" s="86"/>
      <c r="E59" s="86"/>
      <c r="F59" s="86"/>
      <c r="G59" s="86"/>
      <c r="H59" s="86"/>
      <c r="I59" s="86"/>
      <c r="J59" s="86"/>
      <c r="K59" s="86"/>
      <c r="L59" s="86"/>
      <c r="M59" s="86"/>
      <c r="N59" s="86"/>
      <c r="O59" s="86"/>
      <c r="P59" s="86"/>
      <c r="Q59" s="86"/>
      <c r="R59" s="86"/>
      <c r="S59" s="86"/>
      <c r="T59" s="87"/>
      <c r="V59" s="21"/>
      <c r="W59" s="21"/>
    </row>
    <row r="60" spans="1:24" s="68" customFormat="1" ht="409.5">
      <c r="A60" s="65" t="s">
        <v>74</v>
      </c>
      <c r="B60" s="39" t="s">
        <v>23</v>
      </c>
      <c r="C60" s="70" t="s">
        <v>261</v>
      </c>
      <c r="D60" s="37" t="s">
        <v>67</v>
      </c>
      <c r="E60" s="66" t="e">
        <f t="shared" si="17"/>
        <v>#REF!</v>
      </c>
      <c r="F60" s="31" t="e">
        <f>#REF!/'1.Budget Template-MJF-EU'!$S$5</f>
        <v>#REF!</v>
      </c>
      <c r="G60" s="67" t="e">
        <f>E60*F60</f>
        <v>#REF!</v>
      </c>
      <c r="H60" s="66" t="s">
        <v>67</v>
      </c>
      <c r="I60" s="67" t="e">
        <f>#REF!</f>
        <v>#REF!</v>
      </c>
      <c r="J60" s="31" t="e">
        <f>#REF!/'1.Budget Template-MJF-EU'!$S$5</f>
        <v>#REF!</v>
      </c>
      <c r="K60" s="67" t="e">
        <f t="shared" ref="K60:K114" si="23">+I60*J60</f>
        <v>#REF!</v>
      </c>
      <c r="L60" s="67" t="e">
        <f>#REF!</f>
        <v>#REF!</v>
      </c>
      <c r="M60" s="31" t="e">
        <f>#REF!/'1.Budget Template-MJF-EU'!$S$5</f>
        <v>#REF!</v>
      </c>
      <c r="N60" s="66" t="e">
        <f t="shared" ref="N60:N114" si="24">+L60*M60</f>
        <v>#REF!</v>
      </c>
      <c r="O60" s="67" t="e">
        <f>#REF!</f>
        <v>#REF!</v>
      </c>
      <c r="P60" s="31" t="e">
        <f>#REF!/'1.Budget Template-MJF-EU'!$S$5</f>
        <v>#REF!</v>
      </c>
      <c r="Q60" s="66" t="e">
        <f t="shared" ref="Q60:Q114" si="25">+O60*P60</f>
        <v>#REF!</v>
      </c>
      <c r="R60" s="67" t="e">
        <f>#REF!</f>
        <v>#REF!</v>
      </c>
      <c r="S60" s="31" t="e">
        <f>#REF!/'1.Budget Template-MJF-EU'!$S$5</f>
        <v>#REF!</v>
      </c>
      <c r="T60" s="66" t="e">
        <f t="shared" ref="T60:T114" si="26">+R60*S60</f>
        <v>#REF!</v>
      </c>
      <c r="V60" s="21"/>
      <c r="W60" s="21"/>
      <c r="X60" s="19"/>
    </row>
    <row r="61" spans="1:24" s="68" customFormat="1" ht="236.25">
      <c r="A61" s="65" t="s">
        <v>75</v>
      </c>
      <c r="B61" s="39" t="s">
        <v>24</v>
      </c>
      <c r="C61" s="70" t="s">
        <v>418</v>
      </c>
      <c r="D61" s="37" t="s">
        <v>131</v>
      </c>
      <c r="E61" s="66" t="e">
        <f t="shared" si="17"/>
        <v>#REF!</v>
      </c>
      <c r="F61" s="31" t="e">
        <f>#REF!/'1.Budget Template-MJF-EU'!$S$5</f>
        <v>#REF!</v>
      </c>
      <c r="G61" s="67" t="e">
        <f t="shared" ref="G61:G68" si="27">E61*F61</f>
        <v>#REF!</v>
      </c>
      <c r="H61" s="37" t="s">
        <v>131</v>
      </c>
      <c r="I61" s="67" t="e">
        <f>#REF!</f>
        <v>#REF!</v>
      </c>
      <c r="J61" s="31" t="e">
        <f>#REF!/'1.Budget Template-MJF-EU'!$S$5</f>
        <v>#REF!</v>
      </c>
      <c r="K61" s="67" t="e">
        <f t="shared" si="23"/>
        <v>#REF!</v>
      </c>
      <c r="L61" s="67" t="e">
        <f>#REF!</f>
        <v>#REF!</v>
      </c>
      <c r="M61" s="31" t="e">
        <f>#REF!/'1.Budget Template-MJF-EU'!$S$5</f>
        <v>#REF!</v>
      </c>
      <c r="N61" s="66" t="e">
        <f t="shared" si="24"/>
        <v>#REF!</v>
      </c>
      <c r="O61" s="67" t="e">
        <f>#REF!</f>
        <v>#REF!</v>
      </c>
      <c r="P61" s="31" t="e">
        <f>#REF!/'1.Budget Template-MJF-EU'!$S$5</f>
        <v>#REF!</v>
      </c>
      <c r="Q61" s="66" t="e">
        <f t="shared" si="25"/>
        <v>#REF!</v>
      </c>
      <c r="R61" s="67" t="e">
        <f>#REF!</f>
        <v>#REF!</v>
      </c>
      <c r="S61" s="31" t="e">
        <f>#REF!/'1.Budget Template-MJF-EU'!$S$5</f>
        <v>#REF!</v>
      </c>
      <c r="T61" s="66" t="e">
        <f t="shared" si="26"/>
        <v>#REF!</v>
      </c>
      <c r="V61" s="21"/>
      <c r="W61" s="21"/>
      <c r="X61" s="19"/>
    </row>
    <row r="62" spans="1:24" s="68" customFormat="1" ht="409.5">
      <c r="A62" s="65" t="s">
        <v>76</v>
      </c>
      <c r="B62" s="39" t="s">
        <v>25</v>
      </c>
      <c r="C62" s="70" t="s">
        <v>262</v>
      </c>
      <c r="D62" s="37" t="s">
        <v>67</v>
      </c>
      <c r="E62" s="66" t="e">
        <f t="shared" si="17"/>
        <v>#REF!</v>
      </c>
      <c r="F62" s="31" t="e">
        <f>#REF!/'1.Budget Template-MJF-EU'!$S$5</f>
        <v>#REF!</v>
      </c>
      <c r="G62" s="67" t="e">
        <f t="shared" si="27"/>
        <v>#REF!</v>
      </c>
      <c r="H62" s="66" t="s">
        <v>67</v>
      </c>
      <c r="I62" s="67" t="e">
        <f>#REF!</f>
        <v>#REF!</v>
      </c>
      <c r="J62" s="31" t="e">
        <f>#REF!/'1.Budget Template-MJF-EU'!$S$5</f>
        <v>#REF!</v>
      </c>
      <c r="K62" s="67" t="e">
        <f t="shared" si="23"/>
        <v>#REF!</v>
      </c>
      <c r="L62" s="67" t="e">
        <f>#REF!</f>
        <v>#REF!</v>
      </c>
      <c r="M62" s="31" t="e">
        <f>#REF!/'1.Budget Template-MJF-EU'!$S$5</f>
        <v>#REF!</v>
      </c>
      <c r="N62" s="66" t="e">
        <f t="shared" si="24"/>
        <v>#REF!</v>
      </c>
      <c r="O62" s="67" t="e">
        <f>#REF!</f>
        <v>#REF!</v>
      </c>
      <c r="P62" s="31" t="e">
        <f>#REF!/'1.Budget Template-MJF-EU'!$S$5</f>
        <v>#REF!</v>
      </c>
      <c r="Q62" s="66" t="e">
        <f t="shared" si="25"/>
        <v>#REF!</v>
      </c>
      <c r="R62" s="67" t="e">
        <f>#REF!</f>
        <v>#REF!</v>
      </c>
      <c r="S62" s="31" t="e">
        <f>#REF!/'1.Budget Template-MJF-EU'!$S$5</f>
        <v>#REF!</v>
      </c>
      <c r="T62" s="66" t="e">
        <f t="shared" si="26"/>
        <v>#REF!</v>
      </c>
      <c r="V62" s="21"/>
      <c r="W62" s="21"/>
      <c r="X62" s="19"/>
    </row>
    <row r="63" spans="1:24" s="68" customFormat="1" ht="409.5">
      <c r="A63" s="65" t="s">
        <v>314</v>
      </c>
      <c r="B63" s="39" t="s">
        <v>26</v>
      </c>
      <c r="C63" s="70" t="s">
        <v>263</v>
      </c>
      <c r="D63" s="37" t="s">
        <v>67</v>
      </c>
      <c r="E63" s="66" t="e">
        <f t="shared" si="17"/>
        <v>#REF!</v>
      </c>
      <c r="F63" s="31" t="e">
        <f>#REF!/'1.Budget Template-MJF-EU'!$S$5</f>
        <v>#REF!</v>
      </c>
      <c r="G63" s="67" t="e">
        <f t="shared" si="27"/>
        <v>#REF!</v>
      </c>
      <c r="H63" s="66" t="s">
        <v>67</v>
      </c>
      <c r="I63" s="67" t="e">
        <f>#REF!</f>
        <v>#REF!</v>
      </c>
      <c r="J63" s="31" t="e">
        <f>#REF!/'1.Budget Template-MJF-EU'!$S$5</f>
        <v>#REF!</v>
      </c>
      <c r="K63" s="67" t="e">
        <f t="shared" si="23"/>
        <v>#REF!</v>
      </c>
      <c r="L63" s="67" t="e">
        <f>#REF!</f>
        <v>#REF!</v>
      </c>
      <c r="M63" s="31" t="e">
        <f>#REF!/'1.Budget Template-MJF-EU'!$S$5</f>
        <v>#REF!</v>
      </c>
      <c r="N63" s="66" t="e">
        <f t="shared" si="24"/>
        <v>#REF!</v>
      </c>
      <c r="O63" s="67" t="e">
        <f>#REF!</f>
        <v>#REF!</v>
      </c>
      <c r="P63" s="31" t="e">
        <f>#REF!/'1.Budget Template-MJF-EU'!$S$5</f>
        <v>#REF!</v>
      </c>
      <c r="Q63" s="66" t="e">
        <f t="shared" si="25"/>
        <v>#REF!</v>
      </c>
      <c r="R63" s="67" t="e">
        <f>#REF!</f>
        <v>#REF!</v>
      </c>
      <c r="S63" s="31" t="e">
        <f>#REF!/'1.Budget Template-MJF-EU'!$S$5</f>
        <v>#REF!</v>
      </c>
      <c r="T63" s="66" t="e">
        <f t="shared" si="26"/>
        <v>#REF!</v>
      </c>
      <c r="V63" s="21"/>
      <c r="W63" s="21"/>
      <c r="X63" s="19"/>
    </row>
    <row r="64" spans="1:24" s="68" customFormat="1" ht="252">
      <c r="A64" s="65" t="s">
        <v>315</v>
      </c>
      <c r="B64" s="39" t="s">
        <v>27</v>
      </c>
      <c r="C64" s="70" t="s">
        <v>419</v>
      </c>
      <c r="D64" s="73" t="s">
        <v>200</v>
      </c>
      <c r="E64" s="66" t="e">
        <f t="shared" si="17"/>
        <v>#REF!</v>
      </c>
      <c r="F64" s="31" t="e">
        <f>#REF!/'1.Budget Template-MJF-EU'!$S$5</f>
        <v>#REF!</v>
      </c>
      <c r="G64" s="67" t="e">
        <f t="shared" si="27"/>
        <v>#REF!</v>
      </c>
      <c r="H64" s="73" t="s">
        <v>200</v>
      </c>
      <c r="I64" s="67" t="e">
        <f>#REF!</f>
        <v>#REF!</v>
      </c>
      <c r="J64" s="31" t="e">
        <f>#REF!/'1.Budget Template-MJF-EU'!$S$5</f>
        <v>#REF!</v>
      </c>
      <c r="K64" s="67" t="e">
        <f t="shared" si="23"/>
        <v>#REF!</v>
      </c>
      <c r="L64" s="67" t="e">
        <f>#REF!</f>
        <v>#REF!</v>
      </c>
      <c r="M64" s="31" t="e">
        <f>#REF!/'1.Budget Template-MJF-EU'!$S$5</f>
        <v>#REF!</v>
      </c>
      <c r="N64" s="66" t="e">
        <f t="shared" si="24"/>
        <v>#REF!</v>
      </c>
      <c r="O64" s="67" t="e">
        <f>#REF!</f>
        <v>#REF!</v>
      </c>
      <c r="P64" s="31" t="e">
        <f>#REF!/'1.Budget Template-MJF-EU'!$S$5</f>
        <v>#REF!</v>
      </c>
      <c r="Q64" s="66" t="e">
        <f t="shared" si="25"/>
        <v>#REF!</v>
      </c>
      <c r="R64" s="67" t="e">
        <f>#REF!</f>
        <v>#REF!</v>
      </c>
      <c r="S64" s="31" t="e">
        <f>#REF!/'1.Budget Template-MJF-EU'!$S$5</f>
        <v>#REF!</v>
      </c>
      <c r="T64" s="66" t="e">
        <f t="shared" si="26"/>
        <v>#REF!</v>
      </c>
      <c r="V64" s="21"/>
      <c r="W64" s="21"/>
      <c r="X64" s="19"/>
    </row>
    <row r="65" spans="1:24" s="68" customFormat="1" ht="346.5">
      <c r="A65" s="65" t="s">
        <v>316</v>
      </c>
      <c r="B65" s="39" t="s">
        <v>28</v>
      </c>
      <c r="C65" s="70" t="s">
        <v>264</v>
      </c>
      <c r="D65" s="37" t="s">
        <v>67</v>
      </c>
      <c r="E65" s="66" t="e">
        <f t="shared" si="17"/>
        <v>#REF!</v>
      </c>
      <c r="F65" s="31" t="e">
        <f>#REF!/'1.Budget Template-MJF-EU'!$S$5</f>
        <v>#REF!</v>
      </c>
      <c r="G65" s="67" t="e">
        <f t="shared" si="27"/>
        <v>#REF!</v>
      </c>
      <c r="H65" s="66" t="s">
        <v>67</v>
      </c>
      <c r="I65" s="67" t="e">
        <f>#REF!</f>
        <v>#REF!</v>
      </c>
      <c r="J65" s="31" t="e">
        <f>#REF!/'1.Budget Template-MJF-EU'!$S$5</f>
        <v>#REF!</v>
      </c>
      <c r="K65" s="67" t="e">
        <f t="shared" si="23"/>
        <v>#REF!</v>
      </c>
      <c r="L65" s="67" t="e">
        <f>#REF!</f>
        <v>#REF!</v>
      </c>
      <c r="M65" s="31" t="e">
        <f>#REF!/'1.Budget Template-MJF-EU'!$S$5</f>
        <v>#REF!</v>
      </c>
      <c r="N65" s="66" t="e">
        <f t="shared" si="24"/>
        <v>#REF!</v>
      </c>
      <c r="O65" s="67" t="e">
        <f>#REF!</f>
        <v>#REF!</v>
      </c>
      <c r="P65" s="31" t="e">
        <f>#REF!/'1.Budget Template-MJF-EU'!$S$5</f>
        <v>#REF!</v>
      </c>
      <c r="Q65" s="66" t="e">
        <f t="shared" si="25"/>
        <v>#REF!</v>
      </c>
      <c r="R65" s="67" t="e">
        <f>#REF!</f>
        <v>#REF!</v>
      </c>
      <c r="S65" s="31" t="e">
        <f>#REF!/'1.Budget Template-MJF-EU'!$S$5</f>
        <v>#REF!</v>
      </c>
      <c r="T65" s="66" t="e">
        <f t="shared" si="26"/>
        <v>#REF!</v>
      </c>
      <c r="V65" s="21"/>
      <c r="W65" s="21"/>
      <c r="X65" s="19"/>
    </row>
    <row r="66" spans="1:24" s="68" customFormat="1" ht="126">
      <c r="A66" s="65" t="s">
        <v>317</v>
      </c>
      <c r="B66" s="39" t="s">
        <v>29</v>
      </c>
      <c r="C66" s="70" t="s">
        <v>420</v>
      </c>
      <c r="D66" s="73" t="s">
        <v>369</v>
      </c>
      <c r="E66" s="66" t="e">
        <f t="shared" si="17"/>
        <v>#REF!</v>
      </c>
      <c r="F66" s="31" t="e">
        <f>#REF!/'1.Budget Template-MJF-EU'!$S$5</f>
        <v>#REF!</v>
      </c>
      <c r="G66" s="67" t="e">
        <f t="shared" si="27"/>
        <v>#REF!</v>
      </c>
      <c r="H66" s="73" t="s">
        <v>369</v>
      </c>
      <c r="I66" s="67" t="e">
        <f>#REF!</f>
        <v>#REF!</v>
      </c>
      <c r="J66" s="31" t="e">
        <f>#REF!/'1.Budget Template-MJF-EU'!$S$5</f>
        <v>#REF!</v>
      </c>
      <c r="K66" s="67" t="e">
        <f t="shared" si="23"/>
        <v>#REF!</v>
      </c>
      <c r="L66" s="67" t="e">
        <f>#REF!</f>
        <v>#REF!</v>
      </c>
      <c r="M66" s="31" t="e">
        <f>#REF!/'1.Budget Template-MJF-EU'!$S$5</f>
        <v>#REF!</v>
      </c>
      <c r="N66" s="66" t="e">
        <f t="shared" si="24"/>
        <v>#REF!</v>
      </c>
      <c r="O66" s="67" t="e">
        <f>#REF!</f>
        <v>#REF!</v>
      </c>
      <c r="P66" s="31" t="e">
        <f>#REF!/'1.Budget Template-MJF-EU'!$S$5</f>
        <v>#REF!</v>
      </c>
      <c r="Q66" s="66" t="e">
        <f t="shared" si="25"/>
        <v>#REF!</v>
      </c>
      <c r="R66" s="67" t="e">
        <f>#REF!</f>
        <v>#REF!</v>
      </c>
      <c r="S66" s="31" t="e">
        <f>#REF!/'1.Budget Template-MJF-EU'!$S$5</f>
        <v>#REF!</v>
      </c>
      <c r="T66" s="66" t="e">
        <f t="shared" si="26"/>
        <v>#REF!</v>
      </c>
      <c r="V66" s="21"/>
      <c r="W66" s="21"/>
      <c r="X66" s="19"/>
    </row>
    <row r="67" spans="1:24" s="68" customFormat="1" ht="110.25">
      <c r="A67" s="65" t="s">
        <v>318</v>
      </c>
      <c r="B67" s="39" t="s">
        <v>30</v>
      </c>
      <c r="C67" s="70" t="s">
        <v>421</v>
      </c>
      <c r="D67" s="73" t="s">
        <v>370</v>
      </c>
      <c r="E67" s="66" t="e">
        <f t="shared" si="17"/>
        <v>#REF!</v>
      </c>
      <c r="F67" s="31" t="e">
        <f>#REF!/'1.Budget Template-MJF-EU'!$S$5</f>
        <v>#REF!</v>
      </c>
      <c r="G67" s="67" t="e">
        <f t="shared" si="27"/>
        <v>#REF!</v>
      </c>
      <c r="H67" s="73" t="s">
        <v>370</v>
      </c>
      <c r="I67" s="67" t="e">
        <f>#REF!</f>
        <v>#REF!</v>
      </c>
      <c r="J67" s="31" t="e">
        <f>#REF!/'1.Budget Template-MJF-EU'!$S$5</f>
        <v>#REF!</v>
      </c>
      <c r="K67" s="67" t="e">
        <f t="shared" si="23"/>
        <v>#REF!</v>
      </c>
      <c r="L67" s="67" t="e">
        <f>#REF!</f>
        <v>#REF!</v>
      </c>
      <c r="M67" s="31" t="e">
        <f>#REF!/'1.Budget Template-MJF-EU'!$S$5</f>
        <v>#REF!</v>
      </c>
      <c r="N67" s="66" t="e">
        <f t="shared" si="24"/>
        <v>#REF!</v>
      </c>
      <c r="O67" s="67" t="e">
        <f>#REF!</f>
        <v>#REF!</v>
      </c>
      <c r="P67" s="31" t="e">
        <f>#REF!/'1.Budget Template-MJF-EU'!$S$5</f>
        <v>#REF!</v>
      </c>
      <c r="Q67" s="66" t="e">
        <f t="shared" si="25"/>
        <v>#REF!</v>
      </c>
      <c r="R67" s="67" t="e">
        <f>#REF!</f>
        <v>#REF!</v>
      </c>
      <c r="S67" s="31" t="e">
        <f>#REF!/'1.Budget Template-MJF-EU'!$S$5</f>
        <v>#REF!</v>
      </c>
      <c r="T67" s="66" t="e">
        <f t="shared" si="26"/>
        <v>#REF!</v>
      </c>
      <c r="V67" s="21"/>
      <c r="W67" s="21"/>
      <c r="X67" s="19"/>
    </row>
    <row r="68" spans="1:24" s="68" customFormat="1" ht="173.25">
      <c r="A68" s="65" t="s">
        <v>319</v>
      </c>
      <c r="B68" s="39" t="s">
        <v>31</v>
      </c>
      <c r="C68" s="70" t="s">
        <v>422</v>
      </c>
      <c r="D68" s="73" t="s">
        <v>371</v>
      </c>
      <c r="E68" s="66" t="e">
        <f t="shared" si="17"/>
        <v>#REF!</v>
      </c>
      <c r="F68" s="31" t="e">
        <f>#REF!/'1.Budget Template-MJF-EU'!$S$5</f>
        <v>#REF!</v>
      </c>
      <c r="G68" s="67" t="e">
        <f t="shared" si="27"/>
        <v>#REF!</v>
      </c>
      <c r="H68" s="73" t="s">
        <v>371</v>
      </c>
      <c r="I68" s="67" t="e">
        <f>#REF!</f>
        <v>#REF!</v>
      </c>
      <c r="J68" s="31" t="e">
        <f>#REF!/'1.Budget Template-MJF-EU'!$S$5</f>
        <v>#REF!</v>
      </c>
      <c r="K68" s="67" t="e">
        <f t="shared" si="23"/>
        <v>#REF!</v>
      </c>
      <c r="L68" s="67" t="e">
        <f>#REF!</f>
        <v>#REF!</v>
      </c>
      <c r="M68" s="31" t="e">
        <f>#REF!/'1.Budget Template-MJF-EU'!$S$5</f>
        <v>#REF!</v>
      </c>
      <c r="N68" s="66" t="e">
        <f t="shared" si="24"/>
        <v>#REF!</v>
      </c>
      <c r="O68" s="67" t="e">
        <f>#REF!</f>
        <v>#REF!</v>
      </c>
      <c r="P68" s="31" t="e">
        <f>#REF!/'1.Budget Template-MJF-EU'!$S$5</f>
        <v>#REF!</v>
      </c>
      <c r="Q68" s="66" t="e">
        <f t="shared" si="25"/>
        <v>#REF!</v>
      </c>
      <c r="R68" s="67" t="e">
        <f>#REF!</f>
        <v>#REF!</v>
      </c>
      <c r="S68" s="31" t="e">
        <f>#REF!/'1.Budget Template-MJF-EU'!$S$5</f>
        <v>#REF!</v>
      </c>
      <c r="T68" s="66" t="e">
        <f t="shared" si="26"/>
        <v>#REF!</v>
      </c>
      <c r="V68" s="21"/>
      <c r="W68" s="21"/>
      <c r="X68" s="19"/>
    </row>
    <row r="69" spans="1:24">
      <c r="A69" s="88"/>
      <c r="B69" s="79" t="s">
        <v>212</v>
      </c>
      <c r="C69" s="79"/>
      <c r="D69" s="79"/>
      <c r="E69" s="80"/>
      <c r="F69" s="81"/>
      <c r="G69" s="81" t="e">
        <f>SUM(G60:G68)</f>
        <v>#REF!</v>
      </c>
      <c r="H69" s="80"/>
      <c r="I69" s="81"/>
      <c r="J69" s="81"/>
      <c r="K69" s="81" t="e">
        <f>SUM(K60:K68)</f>
        <v>#REF!</v>
      </c>
      <c r="L69" s="81"/>
      <c r="M69" s="80"/>
      <c r="N69" s="81" t="e">
        <f>SUM(N60:N68)</f>
        <v>#REF!</v>
      </c>
      <c r="O69" s="81"/>
      <c r="P69" s="80"/>
      <c r="Q69" s="81" t="e">
        <f>SUM(Q60:Q68)</f>
        <v>#REF!</v>
      </c>
      <c r="R69" s="81"/>
      <c r="S69" s="80"/>
      <c r="T69" s="81" t="e">
        <f>SUM(T60:T68)</f>
        <v>#REF!</v>
      </c>
      <c r="V69" s="21"/>
      <c r="W69" s="21"/>
    </row>
    <row r="70" spans="1:24">
      <c r="A70" s="84">
        <v>1.4</v>
      </c>
      <c r="B70" s="414" t="s">
        <v>213</v>
      </c>
      <c r="C70" s="415"/>
      <c r="D70" s="415"/>
      <c r="E70" s="415"/>
      <c r="F70" s="415"/>
      <c r="G70" s="415"/>
      <c r="H70" s="415"/>
      <c r="I70" s="415"/>
      <c r="J70" s="415"/>
      <c r="K70" s="415"/>
      <c r="L70" s="415"/>
      <c r="M70" s="415"/>
      <c r="N70" s="415"/>
      <c r="O70" s="415"/>
      <c r="P70" s="415"/>
      <c r="Q70" s="415"/>
      <c r="R70" s="415"/>
      <c r="S70" s="415"/>
      <c r="T70" s="416"/>
      <c r="V70" s="21"/>
      <c r="W70" s="21"/>
    </row>
    <row r="71" spans="1:24" s="68" customFormat="1" ht="189">
      <c r="A71" s="37" t="s">
        <v>320</v>
      </c>
      <c r="B71" s="39" t="s">
        <v>32</v>
      </c>
      <c r="C71" s="70" t="s">
        <v>423</v>
      </c>
      <c r="D71" s="37" t="s">
        <v>123</v>
      </c>
      <c r="E71" s="66" t="e">
        <f t="shared" si="17"/>
        <v>#REF!</v>
      </c>
      <c r="F71" s="31" t="e">
        <f>#REF!/'1.Budget Template-MJF-EU'!$S$5</f>
        <v>#REF!</v>
      </c>
      <c r="G71" s="67" t="e">
        <f>E71*F71</f>
        <v>#REF!</v>
      </c>
      <c r="H71" s="66" t="s">
        <v>123</v>
      </c>
      <c r="I71" s="67" t="e">
        <f>#REF!</f>
        <v>#REF!</v>
      </c>
      <c r="J71" s="31" t="e">
        <f>#REF!/'1.Budget Template-MJF-EU'!$S$5</f>
        <v>#REF!</v>
      </c>
      <c r="K71" s="67" t="e">
        <f t="shared" si="23"/>
        <v>#REF!</v>
      </c>
      <c r="L71" s="67" t="e">
        <f>#REF!</f>
        <v>#REF!</v>
      </c>
      <c r="M71" s="31" t="e">
        <f>#REF!/'1.Budget Template-MJF-EU'!$S$5</f>
        <v>#REF!</v>
      </c>
      <c r="N71" s="66" t="e">
        <f t="shared" si="24"/>
        <v>#REF!</v>
      </c>
      <c r="O71" s="67" t="e">
        <f>#REF!</f>
        <v>#REF!</v>
      </c>
      <c r="P71" s="31" t="e">
        <f>#REF!/'1.Budget Template-MJF-EU'!$S$5</f>
        <v>#REF!</v>
      </c>
      <c r="Q71" s="66" t="e">
        <f t="shared" si="25"/>
        <v>#REF!</v>
      </c>
      <c r="R71" s="67" t="e">
        <f>#REF!</f>
        <v>#REF!</v>
      </c>
      <c r="S71" s="31" t="e">
        <f>#REF!/'1.Budget Template-MJF-EU'!$S$5</f>
        <v>#REF!</v>
      </c>
      <c r="T71" s="66" t="e">
        <f t="shared" si="26"/>
        <v>#REF!</v>
      </c>
      <c r="V71" s="21"/>
      <c r="W71" s="21"/>
      <c r="X71" s="19"/>
    </row>
    <row r="72" spans="1:24" s="68" customFormat="1" ht="378">
      <c r="A72" s="37" t="s">
        <v>321</v>
      </c>
      <c r="B72" s="39" t="s">
        <v>132</v>
      </c>
      <c r="C72" s="70" t="s">
        <v>265</v>
      </c>
      <c r="D72" s="37" t="s">
        <v>67</v>
      </c>
      <c r="E72" s="66" t="e">
        <f t="shared" si="17"/>
        <v>#REF!</v>
      </c>
      <c r="F72" s="31" t="e">
        <f>#REF!/'1.Budget Template-MJF-EU'!$S$5</f>
        <v>#REF!</v>
      </c>
      <c r="G72" s="67" t="e">
        <f t="shared" ref="G72:G73" si="28">E72*F72</f>
        <v>#REF!</v>
      </c>
      <c r="H72" s="66" t="s">
        <v>67</v>
      </c>
      <c r="I72" s="67" t="e">
        <f>#REF!</f>
        <v>#REF!</v>
      </c>
      <c r="J72" s="31" t="e">
        <f>#REF!/'1.Budget Template-MJF-EU'!$S$5</f>
        <v>#REF!</v>
      </c>
      <c r="K72" s="67" t="e">
        <f t="shared" si="23"/>
        <v>#REF!</v>
      </c>
      <c r="L72" s="67" t="e">
        <f>#REF!</f>
        <v>#REF!</v>
      </c>
      <c r="M72" s="31" t="e">
        <f>#REF!/'1.Budget Template-MJF-EU'!$S$5</f>
        <v>#REF!</v>
      </c>
      <c r="N72" s="66" t="e">
        <f t="shared" si="24"/>
        <v>#REF!</v>
      </c>
      <c r="O72" s="67" t="e">
        <f>#REF!</f>
        <v>#REF!</v>
      </c>
      <c r="P72" s="31" t="e">
        <f>#REF!/'1.Budget Template-MJF-EU'!$S$5</f>
        <v>#REF!</v>
      </c>
      <c r="Q72" s="66" t="e">
        <f t="shared" si="25"/>
        <v>#REF!</v>
      </c>
      <c r="R72" s="67" t="e">
        <f>#REF!</f>
        <v>#REF!</v>
      </c>
      <c r="S72" s="31" t="e">
        <f>#REF!/'1.Budget Template-MJF-EU'!$S$5</f>
        <v>#REF!</v>
      </c>
      <c r="T72" s="66" t="e">
        <f t="shared" si="26"/>
        <v>#REF!</v>
      </c>
      <c r="V72" s="21"/>
      <c r="W72" s="21"/>
      <c r="X72" s="19"/>
    </row>
    <row r="73" spans="1:24" s="68" customFormat="1" ht="126">
      <c r="A73" s="37" t="s">
        <v>322</v>
      </c>
      <c r="B73" s="39" t="s">
        <v>33</v>
      </c>
      <c r="C73" s="70" t="s">
        <v>424</v>
      </c>
      <c r="D73" s="37" t="s">
        <v>0</v>
      </c>
      <c r="E73" s="66" t="e">
        <f t="shared" si="17"/>
        <v>#REF!</v>
      </c>
      <c r="F73" s="31" t="e">
        <f>#REF!/'1.Budget Template-MJF-EU'!$S$5</f>
        <v>#REF!</v>
      </c>
      <c r="G73" s="67" t="e">
        <f t="shared" si="28"/>
        <v>#REF!</v>
      </c>
      <c r="H73" s="66" t="s">
        <v>0</v>
      </c>
      <c r="I73" s="67" t="e">
        <f>#REF!</f>
        <v>#REF!</v>
      </c>
      <c r="J73" s="31" t="e">
        <f>#REF!/'1.Budget Template-MJF-EU'!$S$5</f>
        <v>#REF!</v>
      </c>
      <c r="K73" s="67" t="e">
        <f t="shared" si="23"/>
        <v>#REF!</v>
      </c>
      <c r="L73" s="67" t="e">
        <f>#REF!</f>
        <v>#REF!</v>
      </c>
      <c r="M73" s="31" t="e">
        <f>#REF!/'1.Budget Template-MJF-EU'!$S$5</f>
        <v>#REF!</v>
      </c>
      <c r="N73" s="66" t="e">
        <f t="shared" si="24"/>
        <v>#REF!</v>
      </c>
      <c r="O73" s="67" t="e">
        <f>#REF!</f>
        <v>#REF!</v>
      </c>
      <c r="P73" s="31" t="e">
        <f>#REF!/'1.Budget Template-MJF-EU'!$S$5</f>
        <v>#REF!</v>
      </c>
      <c r="Q73" s="66" t="e">
        <f t="shared" si="25"/>
        <v>#REF!</v>
      </c>
      <c r="R73" s="67" t="e">
        <f>#REF!</f>
        <v>#REF!</v>
      </c>
      <c r="S73" s="31" t="e">
        <f>#REF!/'1.Budget Template-MJF-EU'!$S$5</f>
        <v>#REF!</v>
      </c>
      <c r="T73" s="66" t="e">
        <f t="shared" si="26"/>
        <v>#REF!</v>
      </c>
      <c r="V73" s="21"/>
      <c r="W73" s="21"/>
      <c r="X73" s="19"/>
    </row>
    <row r="74" spans="1:24">
      <c r="A74" s="88"/>
      <c r="B74" s="79" t="s">
        <v>214</v>
      </c>
      <c r="C74" s="79"/>
      <c r="D74" s="79"/>
      <c r="E74" s="80"/>
      <c r="F74" s="81"/>
      <c r="G74" s="81" t="e">
        <f>SUM(G71:G73)</f>
        <v>#REF!</v>
      </c>
      <c r="H74" s="80"/>
      <c r="I74" s="81"/>
      <c r="J74" s="81"/>
      <c r="K74" s="81" t="e">
        <f>SUM(K71:K73)</f>
        <v>#REF!</v>
      </c>
      <c r="L74" s="81"/>
      <c r="M74" s="80"/>
      <c r="N74" s="81" t="e">
        <f>SUM(N71:N73)</f>
        <v>#REF!</v>
      </c>
      <c r="O74" s="81"/>
      <c r="P74" s="80"/>
      <c r="Q74" s="81" t="e">
        <f>SUM(Q71:Q73)</f>
        <v>#REF!</v>
      </c>
      <c r="R74" s="81"/>
      <c r="S74" s="80"/>
      <c r="T74" s="81" t="e">
        <f>SUM(T71:T73)</f>
        <v>#REF!</v>
      </c>
      <c r="V74" s="21"/>
      <c r="W74" s="21"/>
    </row>
    <row r="75" spans="1:24">
      <c r="A75" s="84">
        <v>1.5</v>
      </c>
      <c r="B75" s="414" t="s">
        <v>215</v>
      </c>
      <c r="C75" s="415"/>
      <c r="D75" s="415"/>
      <c r="E75" s="415"/>
      <c r="F75" s="415"/>
      <c r="G75" s="415"/>
      <c r="H75" s="415"/>
      <c r="I75" s="415"/>
      <c r="J75" s="415"/>
      <c r="K75" s="415"/>
      <c r="L75" s="415"/>
      <c r="M75" s="415"/>
      <c r="N75" s="415"/>
      <c r="O75" s="415"/>
      <c r="P75" s="415"/>
      <c r="Q75" s="415"/>
      <c r="R75" s="415"/>
      <c r="S75" s="415"/>
      <c r="T75" s="416"/>
      <c r="V75" s="21"/>
      <c r="W75" s="21"/>
    </row>
    <row r="76" spans="1:24" s="68" customFormat="1" ht="378">
      <c r="A76" s="37" t="s">
        <v>323</v>
      </c>
      <c r="B76" s="39" t="s">
        <v>34</v>
      </c>
      <c r="C76" s="70" t="s">
        <v>266</v>
      </c>
      <c r="D76" s="37" t="s">
        <v>67</v>
      </c>
      <c r="E76" s="66" t="e">
        <f t="shared" si="17"/>
        <v>#REF!</v>
      </c>
      <c r="F76" s="31" t="e">
        <f>#REF!/'1.Budget Template-MJF-EU'!$S$5</f>
        <v>#REF!</v>
      </c>
      <c r="G76" s="67" t="e">
        <f>E76*F76</f>
        <v>#REF!</v>
      </c>
      <c r="H76" s="66" t="s">
        <v>67</v>
      </c>
      <c r="I76" s="67" t="e">
        <f>#REF!</f>
        <v>#REF!</v>
      </c>
      <c r="J76" s="31" t="e">
        <f>#REF!/'1.Budget Template-MJF-EU'!$S$5</f>
        <v>#REF!</v>
      </c>
      <c r="K76" s="67" t="e">
        <f t="shared" si="23"/>
        <v>#REF!</v>
      </c>
      <c r="L76" s="67" t="e">
        <f>#REF!</f>
        <v>#REF!</v>
      </c>
      <c r="M76" s="31" t="e">
        <f>#REF!/'1.Budget Template-MJF-EU'!$S$5</f>
        <v>#REF!</v>
      </c>
      <c r="N76" s="66" t="e">
        <f t="shared" si="24"/>
        <v>#REF!</v>
      </c>
      <c r="O76" s="67" t="e">
        <f>#REF!</f>
        <v>#REF!</v>
      </c>
      <c r="P76" s="31" t="e">
        <f>#REF!/'1.Budget Template-MJF-EU'!$S$5</f>
        <v>#REF!</v>
      </c>
      <c r="Q76" s="66" t="e">
        <f t="shared" si="25"/>
        <v>#REF!</v>
      </c>
      <c r="R76" s="67" t="e">
        <f>#REF!</f>
        <v>#REF!</v>
      </c>
      <c r="S76" s="31" t="e">
        <f>#REF!/'1.Budget Template-MJF-EU'!$S$5</f>
        <v>#REF!</v>
      </c>
      <c r="T76" s="66" t="e">
        <f t="shared" si="26"/>
        <v>#REF!</v>
      </c>
      <c r="V76" s="21"/>
      <c r="W76" s="21"/>
      <c r="X76" s="19"/>
    </row>
    <row r="77" spans="1:24" s="68" customFormat="1" ht="378">
      <c r="A77" s="37" t="s">
        <v>324</v>
      </c>
      <c r="B77" s="39" t="s">
        <v>35</v>
      </c>
      <c r="C77" s="70" t="s">
        <v>267</v>
      </c>
      <c r="D77" s="37" t="s">
        <v>67</v>
      </c>
      <c r="E77" s="66" t="e">
        <f t="shared" si="17"/>
        <v>#REF!</v>
      </c>
      <c r="F77" s="31" t="e">
        <f>#REF!/'1.Budget Template-MJF-EU'!$S$5</f>
        <v>#REF!</v>
      </c>
      <c r="G77" s="67" t="e">
        <f t="shared" ref="G77:G78" si="29">E77*F77</f>
        <v>#REF!</v>
      </c>
      <c r="H77" s="66" t="s">
        <v>67</v>
      </c>
      <c r="I77" s="67" t="e">
        <f>#REF!</f>
        <v>#REF!</v>
      </c>
      <c r="J77" s="31" t="e">
        <f>#REF!/'1.Budget Template-MJF-EU'!$S$5</f>
        <v>#REF!</v>
      </c>
      <c r="K77" s="67" t="e">
        <f t="shared" si="23"/>
        <v>#REF!</v>
      </c>
      <c r="L77" s="67" t="e">
        <f>#REF!</f>
        <v>#REF!</v>
      </c>
      <c r="M77" s="31" t="e">
        <f>#REF!/'1.Budget Template-MJF-EU'!$S$5</f>
        <v>#REF!</v>
      </c>
      <c r="N77" s="66" t="e">
        <f t="shared" si="24"/>
        <v>#REF!</v>
      </c>
      <c r="O77" s="67" t="e">
        <f>#REF!</f>
        <v>#REF!</v>
      </c>
      <c r="P77" s="31" t="e">
        <f>#REF!/'1.Budget Template-MJF-EU'!$S$5</f>
        <v>#REF!</v>
      </c>
      <c r="Q77" s="66" t="e">
        <f t="shared" si="25"/>
        <v>#REF!</v>
      </c>
      <c r="R77" s="67" t="e">
        <f>#REF!</f>
        <v>#REF!</v>
      </c>
      <c r="S77" s="31" t="e">
        <f>#REF!/'1.Budget Template-MJF-EU'!$S$5</f>
        <v>#REF!</v>
      </c>
      <c r="T77" s="66" t="e">
        <f t="shared" si="26"/>
        <v>#REF!</v>
      </c>
      <c r="V77" s="21"/>
      <c r="W77" s="21"/>
      <c r="X77" s="19"/>
    </row>
    <row r="78" spans="1:24" s="68" customFormat="1" ht="94.5">
      <c r="A78" s="37" t="s">
        <v>325</v>
      </c>
      <c r="B78" s="39" t="s">
        <v>170</v>
      </c>
      <c r="C78" s="70" t="s">
        <v>425</v>
      </c>
      <c r="D78" s="73" t="s">
        <v>372</v>
      </c>
      <c r="E78" s="66" t="e">
        <f t="shared" si="17"/>
        <v>#REF!</v>
      </c>
      <c r="F78" s="31" t="e">
        <f>#REF!/'1.Budget Template-MJF-EU'!$S$5</f>
        <v>#REF!</v>
      </c>
      <c r="G78" s="67" t="e">
        <f t="shared" si="29"/>
        <v>#REF!</v>
      </c>
      <c r="H78" s="73" t="s">
        <v>372</v>
      </c>
      <c r="I78" s="67" t="e">
        <f>#REF!</f>
        <v>#REF!</v>
      </c>
      <c r="J78" s="31" t="e">
        <f>#REF!/'1.Budget Template-MJF-EU'!$S$5</f>
        <v>#REF!</v>
      </c>
      <c r="K78" s="67" t="e">
        <f t="shared" si="23"/>
        <v>#REF!</v>
      </c>
      <c r="L78" s="67" t="e">
        <f>#REF!</f>
        <v>#REF!</v>
      </c>
      <c r="M78" s="31" t="e">
        <f>#REF!/'1.Budget Template-MJF-EU'!$S$5</f>
        <v>#REF!</v>
      </c>
      <c r="N78" s="66" t="e">
        <f t="shared" si="24"/>
        <v>#REF!</v>
      </c>
      <c r="O78" s="67" t="e">
        <f>#REF!</f>
        <v>#REF!</v>
      </c>
      <c r="P78" s="31" t="e">
        <f>#REF!/'1.Budget Template-MJF-EU'!$S$5</f>
        <v>#REF!</v>
      </c>
      <c r="Q78" s="66" t="e">
        <f t="shared" si="25"/>
        <v>#REF!</v>
      </c>
      <c r="R78" s="67" t="e">
        <f>#REF!</f>
        <v>#REF!</v>
      </c>
      <c r="S78" s="31" t="e">
        <f>#REF!/'1.Budget Template-MJF-EU'!$S$5</f>
        <v>#REF!</v>
      </c>
      <c r="T78" s="66" t="e">
        <f t="shared" si="26"/>
        <v>#REF!</v>
      </c>
      <c r="V78" s="21"/>
      <c r="W78" s="21"/>
      <c r="X78" s="19"/>
    </row>
    <row r="79" spans="1:24">
      <c r="A79" s="88"/>
      <c r="B79" s="79" t="s">
        <v>216</v>
      </c>
      <c r="C79" s="79"/>
      <c r="D79" s="79"/>
      <c r="E79" s="80"/>
      <c r="F79" s="81"/>
      <c r="G79" s="81" t="e">
        <f>SUM(G76:G78)</f>
        <v>#REF!</v>
      </c>
      <c r="H79" s="80"/>
      <c r="I79" s="81"/>
      <c r="J79" s="81"/>
      <c r="K79" s="81" t="e">
        <f>SUM(K76:K78)</f>
        <v>#REF!</v>
      </c>
      <c r="L79" s="81"/>
      <c r="M79" s="80"/>
      <c r="N79" s="81" t="e">
        <f>SUM(N76:N78)</f>
        <v>#REF!</v>
      </c>
      <c r="O79" s="81"/>
      <c r="P79" s="80"/>
      <c r="Q79" s="81" t="e">
        <f>SUM(Q76:Q78)</f>
        <v>#REF!</v>
      </c>
      <c r="R79" s="81"/>
      <c r="S79" s="80"/>
      <c r="T79" s="81" t="e">
        <f>SUM(T76:T78)</f>
        <v>#REF!</v>
      </c>
      <c r="V79" s="21"/>
      <c r="W79" s="21"/>
    </row>
    <row r="80" spans="1:24">
      <c r="A80" s="84">
        <v>1.6</v>
      </c>
      <c r="B80" s="89" t="s">
        <v>217</v>
      </c>
      <c r="C80" s="89"/>
      <c r="D80" s="90"/>
      <c r="E80" s="91"/>
      <c r="F80" s="92"/>
      <c r="G80" s="92"/>
      <c r="H80" s="91"/>
      <c r="I80" s="92"/>
      <c r="J80" s="92"/>
      <c r="K80" s="92"/>
      <c r="L80" s="92"/>
      <c r="M80" s="93"/>
      <c r="N80" s="93"/>
      <c r="O80" s="92"/>
      <c r="P80" s="93"/>
      <c r="Q80" s="93"/>
      <c r="R80" s="92"/>
      <c r="S80" s="93"/>
      <c r="T80" s="93"/>
      <c r="V80" s="21"/>
      <c r="W80" s="21"/>
    </row>
    <row r="81" spans="1:24" s="68" customFormat="1" ht="362.25">
      <c r="A81" s="37" t="s">
        <v>326</v>
      </c>
      <c r="B81" s="39" t="s">
        <v>254</v>
      </c>
      <c r="C81" s="70" t="s">
        <v>426</v>
      </c>
      <c r="D81" s="37" t="s">
        <v>67</v>
      </c>
      <c r="E81" s="66" t="e">
        <f t="shared" si="17"/>
        <v>#REF!</v>
      </c>
      <c r="F81" s="31" t="e">
        <f>#REF!/'1.Budget Template-MJF-EU'!$S$5</f>
        <v>#REF!</v>
      </c>
      <c r="G81" s="67" t="e">
        <f>E81*F81</f>
        <v>#REF!</v>
      </c>
      <c r="H81" s="66" t="s">
        <v>67</v>
      </c>
      <c r="I81" s="67" t="e">
        <f>#REF!</f>
        <v>#REF!</v>
      </c>
      <c r="J81" s="31" t="e">
        <f>#REF!/'1.Budget Template-MJF-EU'!$S$5</f>
        <v>#REF!</v>
      </c>
      <c r="K81" s="67" t="e">
        <f t="shared" si="23"/>
        <v>#REF!</v>
      </c>
      <c r="L81" s="67" t="e">
        <f>#REF!</f>
        <v>#REF!</v>
      </c>
      <c r="M81" s="31" t="e">
        <f>#REF!/'1.Budget Template-MJF-EU'!$S$5</f>
        <v>#REF!</v>
      </c>
      <c r="N81" s="66" t="e">
        <f t="shared" si="24"/>
        <v>#REF!</v>
      </c>
      <c r="O81" s="67" t="e">
        <f>#REF!</f>
        <v>#REF!</v>
      </c>
      <c r="P81" s="31" t="e">
        <f>#REF!/'1.Budget Template-MJF-EU'!$S$5</f>
        <v>#REF!</v>
      </c>
      <c r="Q81" s="66" t="e">
        <f t="shared" si="25"/>
        <v>#REF!</v>
      </c>
      <c r="R81" s="67" t="e">
        <f>#REF!</f>
        <v>#REF!</v>
      </c>
      <c r="S81" s="31" t="e">
        <f>#REF!/'1.Budget Template-MJF-EU'!$S$5</f>
        <v>#REF!</v>
      </c>
      <c r="T81" s="66" t="e">
        <f t="shared" si="26"/>
        <v>#REF!</v>
      </c>
      <c r="V81" s="21"/>
      <c r="W81" s="21"/>
      <c r="X81" s="19"/>
    </row>
    <row r="82" spans="1:24" s="68" customFormat="1" ht="236.25">
      <c r="A82" s="37" t="s">
        <v>327</v>
      </c>
      <c r="B82" s="39" t="s">
        <v>255</v>
      </c>
      <c r="C82" s="70" t="s">
        <v>268</v>
      </c>
      <c r="D82" s="37" t="s">
        <v>133</v>
      </c>
      <c r="E82" s="66" t="e">
        <f t="shared" si="17"/>
        <v>#REF!</v>
      </c>
      <c r="F82" s="31" t="e">
        <f>#REF!/'1.Budget Template-MJF-EU'!$S$5</f>
        <v>#REF!</v>
      </c>
      <c r="G82" s="67" t="e">
        <f t="shared" ref="G82:G85" si="30">E82*F82</f>
        <v>#REF!</v>
      </c>
      <c r="H82" s="66" t="s">
        <v>133</v>
      </c>
      <c r="I82" s="67" t="e">
        <f>#REF!</f>
        <v>#REF!</v>
      </c>
      <c r="J82" s="31" t="e">
        <f>#REF!/'1.Budget Template-MJF-EU'!$S$5</f>
        <v>#REF!</v>
      </c>
      <c r="K82" s="67" t="e">
        <f t="shared" si="23"/>
        <v>#REF!</v>
      </c>
      <c r="L82" s="67" t="e">
        <f>#REF!</f>
        <v>#REF!</v>
      </c>
      <c r="M82" s="31" t="e">
        <f>#REF!/'1.Budget Template-MJF-EU'!$S$5</f>
        <v>#REF!</v>
      </c>
      <c r="N82" s="66" t="e">
        <f t="shared" si="24"/>
        <v>#REF!</v>
      </c>
      <c r="O82" s="67" t="e">
        <f>#REF!</f>
        <v>#REF!</v>
      </c>
      <c r="P82" s="31" t="e">
        <f>#REF!/'1.Budget Template-MJF-EU'!$S$5</f>
        <v>#REF!</v>
      </c>
      <c r="Q82" s="66" t="e">
        <f t="shared" si="25"/>
        <v>#REF!</v>
      </c>
      <c r="R82" s="67" t="e">
        <f>#REF!</f>
        <v>#REF!</v>
      </c>
      <c r="S82" s="31" t="e">
        <f>#REF!/'1.Budget Template-MJF-EU'!$S$5</f>
        <v>#REF!</v>
      </c>
      <c r="T82" s="66" t="e">
        <f t="shared" si="26"/>
        <v>#REF!</v>
      </c>
      <c r="V82" s="21"/>
      <c r="W82" s="21"/>
      <c r="X82" s="19"/>
    </row>
    <row r="83" spans="1:24" s="68" customFormat="1" ht="189">
      <c r="A83" s="37" t="s">
        <v>328</v>
      </c>
      <c r="B83" s="39" t="s">
        <v>36</v>
      </c>
      <c r="C83" s="70" t="s">
        <v>427</v>
      </c>
      <c r="D83" s="37" t="s">
        <v>123</v>
      </c>
      <c r="E83" s="66" t="e">
        <f t="shared" si="17"/>
        <v>#REF!</v>
      </c>
      <c r="F83" s="31" t="e">
        <f>#REF!/'1.Budget Template-MJF-EU'!$S$5</f>
        <v>#REF!</v>
      </c>
      <c r="G83" s="67" t="e">
        <f t="shared" si="30"/>
        <v>#REF!</v>
      </c>
      <c r="H83" s="37" t="s">
        <v>184</v>
      </c>
      <c r="I83" s="67" t="e">
        <f>#REF!</f>
        <v>#REF!</v>
      </c>
      <c r="J83" s="31" t="e">
        <f>#REF!/'1.Budget Template-MJF-EU'!$S$5</f>
        <v>#REF!</v>
      </c>
      <c r="K83" s="67" t="e">
        <f t="shared" si="23"/>
        <v>#REF!</v>
      </c>
      <c r="L83" s="67" t="e">
        <f>#REF!</f>
        <v>#REF!</v>
      </c>
      <c r="M83" s="31" t="e">
        <f>#REF!/'1.Budget Template-MJF-EU'!$S$5</f>
        <v>#REF!</v>
      </c>
      <c r="N83" s="66" t="e">
        <f t="shared" si="24"/>
        <v>#REF!</v>
      </c>
      <c r="O83" s="67" t="e">
        <f>#REF!</f>
        <v>#REF!</v>
      </c>
      <c r="P83" s="31" t="e">
        <f>#REF!/'1.Budget Template-MJF-EU'!$S$5</f>
        <v>#REF!</v>
      </c>
      <c r="Q83" s="66" t="e">
        <f t="shared" si="25"/>
        <v>#REF!</v>
      </c>
      <c r="R83" s="67" t="e">
        <f>#REF!</f>
        <v>#REF!</v>
      </c>
      <c r="S83" s="31" t="e">
        <f>#REF!/'1.Budget Template-MJF-EU'!$S$5</f>
        <v>#REF!</v>
      </c>
      <c r="T83" s="66" t="e">
        <f t="shared" si="26"/>
        <v>#REF!</v>
      </c>
      <c r="V83" s="21"/>
      <c r="W83" s="21"/>
      <c r="X83" s="19"/>
    </row>
    <row r="84" spans="1:24" s="68" customFormat="1" ht="252">
      <c r="A84" s="37" t="s">
        <v>329</v>
      </c>
      <c r="B84" s="39" t="s">
        <v>134</v>
      </c>
      <c r="C84" s="70" t="s">
        <v>269</v>
      </c>
      <c r="D84" s="37" t="s">
        <v>185</v>
      </c>
      <c r="E84" s="66" t="e">
        <f t="shared" si="17"/>
        <v>#REF!</v>
      </c>
      <c r="F84" s="31" t="e">
        <f>#REF!/'1.Budget Template-MJF-EU'!$S$5</f>
        <v>#REF!</v>
      </c>
      <c r="G84" s="67" t="e">
        <f t="shared" si="30"/>
        <v>#REF!</v>
      </c>
      <c r="H84" s="66" t="s">
        <v>40</v>
      </c>
      <c r="I84" s="67" t="e">
        <f>#REF!</f>
        <v>#REF!</v>
      </c>
      <c r="J84" s="31" t="e">
        <f>#REF!/'1.Budget Template-MJF-EU'!$S$5</f>
        <v>#REF!</v>
      </c>
      <c r="K84" s="67" t="e">
        <f t="shared" si="23"/>
        <v>#REF!</v>
      </c>
      <c r="L84" s="67" t="e">
        <f>#REF!</f>
        <v>#REF!</v>
      </c>
      <c r="M84" s="31" t="e">
        <f>#REF!/'1.Budget Template-MJF-EU'!$S$5</f>
        <v>#REF!</v>
      </c>
      <c r="N84" s="66" t="e">
        <f t="shared" si="24"/>
        <v>#REF!</v>
      </c>
      <c r="O84" s="67" t="e">
        <f>#REF!</f>
        <v>#REF!</v>
      </c>
      <c r="P84" s="31" t="e">
        <f>#REF!/'1.Budget Template-MJF-EU'!$S$5</f>
        <v>#REF!</v>
      </c>
      <c r="Q84" s="66" t="e">
        <f t="shared" si="25"/>
        <v>#REF!</v>
      </c>
      <c r="R84" s="67" t="e">
        <f>#REF!</f>
        <v>#REF!</v>
      </c>
      <c r="S84" s="31" t="e">
        <f>#REF!/'1.Budget Template-MJF-EU'!$S$5</f>
        <v>#REF!</v>
      </c>
      <c r="T84" s="66" t="e">
        <f t="shared" si="26"/>
        <v>#REF!</v>
      </c>
      <c r="V84" s="21"/>
      <c r="W84" s="21"/>
      <c r="X84" s="19"/>
    </row>
    <row r="85" spans="1:24" s="68" customFormat="1" ht="236.25">
      <c r="A85" s="37" t="s">
        <v>330</v>
      </c>
      <c r="B85" s="39" t="s">
        <v>256</v>
      </c>
      <c r="C85" s="70" t="s">
        <v>241</v>
      </c>
      <c r="D85" s="37" t="s">
        <v>135</v>
      </c>
      <c r="E85" s="66" t="e">
        <f t="shared" si="17"/>
        <v>#REF!</v>
      </c>
      <c r="F85" s="31" t="e">
        <f>#REF!/'1.Budget Template-MJF-EU'!$S$5</f>
        <v>#REF!</v>
      </c>
      <c r="G85" s="67" t="e">
        <f t="shared" si="30"/>
        <v>#REF!</v>
      </c>
      <c r="H85" s="37" t="s">
        <v>135</v>
      </c>
      <c r="I85" s="67" t="e">
        <f>#REF!</f>
        <v>#REF!</v>
      </c>
      <c r="J85" s="31" t="e">
        <f>#REF!/'1.Budget Template-MJF-EU'!$S$5</f>
        <v>#REF!</v>
      </c>
      <c r="K85" s="67" t="e">
        <f t="shared" si="23"/>
        <v>#REF!</v>
      </c>
      <c r="L85" s="67" t="e">
        <f>#REF!</f>
        <v>#REF!</v>
      </c>
      <c r="M85" s="31" t="e">
        <f>#REF!/'1.Budget Template-MJF-EU'!$S$5</f>
        <v>#REF!</v>
      </c>
      <c r="N85" s="66" t="e">
        <f t="shared" si="24"/>
        <v>#REF!</v>
      </c>
      <c r="O85" s="67" t="e">
        <f>#REF!</f>
        <v>#REF!</v>
      </c>
      <c r="P85" s="31" t="e">
        <f>#REF!/'1.Budget Template-MJF-EU'!$S$5</f>
        <v>#REF!</v>
      </c>
      <c r="Q85" s="66" t="e">
        <f t="shared" si="25"/>
        <v>#REF!</v>
      </c>
      <c r="R85" s="67" t="e">
        <f>#REF!</f>
        <v>#REF!</v>
      </c>
      <c r="S85" s="31" t="e">
        <f>#REF!/'1.Budget Template-MJF-EU'!$S$5</f>
        <v>#REF!</v>
      </c>
      <c r="T85" s="66" t="e">
        <f t="shared" si="26"/>
        <v>#REF!</v>
      </c>
      <c r="V85" s="21"/>
      <c r="W85" s="21"/>
      <c r="X85" s="19"/>
    </row>
    <row r="86" spans="1:24">
      <c r="A86" s="88"/>
      <c r="B86" s="79" t="s">
        <v>218</v>
      </c>
      <c r="C86" s="79"/>
      <c r="D86" s="79"/>
      <c r="E86" s="80"/>
      <c r="F86" s="81"/>
      <c r="G86" s="81" t="e">
        <f>SUM(G81:G85)</f>
        <v>#REF!</v>
      </c>
      <c r="H86" s="80"/>
      <c r="I86" s="81"/>
      <c r="J86" s="81"/>
      <c r="K86" s="81" t="e">
        <f>SUM(K81:K85)</f>
        <v>#REF!</v>
      </c>
      <c r="L86" s="81"/>
      <c r="M86" s="80"/>
      <c r="N86" s="81" t="e">
        <f>SUM(N81:N85)</f>
        <v>#REF!</v>
      </c>
      <c r="O86" s="81"/>
      <c r="P86" s="80"/>
      <c r="Q86" s="81" t="e">
        <f>SUM(Q81:Q85)</f>
        <v>#REF!</v>
      </c>
      <c r="R86" s="81"/>
      <c r="S86" s="80"/>
      <c r="T86" s="81" t="e">
        <f>SUM(T81:T85)</f>
        <v>#REF!</v>
      </c>
      <c r="V86" s="21"/>
      <c r="W86" s="21"/>
    </row>
    <row r="87" spans="1:24">
      <c r="A87" s="94">
        <v>1.7</v>
      </c>
      <c r="B87" s="414" t="s">
        <v>219</v>
      </c>
      <c r="C87" s="415"/>
      <c r="D87" s="415"/>
      <c r="E87" s="415"/>
      <c r="F87" s="415"/>
      <c r="G87" s="415"/>
      <c r="H87" s="415"/>
      <c r="I87" s="415"/>
      <c r="J87" s="415"/>
      <c r="K87" s="415"/>
      <c r="L87" s="415"/>
      <c r="M87" s="415"/>
      <c r="N87" s="415"/>
      <c r="O87" s="415"/>
      <c r="P87" s="415"/>
      <c r="Q87" s="415"/>
      <c r="R87" s="415"/>
      <c r="S87" s="415"/>
      <c r="T87" s="416"/>
      <c r="V87" s="21"/>
      <c r="W87" s="21"/>
    </row>
    <row r="88" spans="1:24" s="68" customFormat="1" ht="409.5">
      <c r="A88" s="37" t="s">
        <v>331</v>
      </c>
      <c r="B88" s="39" t="s">
        <v>37</v>
      </c>
      <c r="C88" s="70" t="s">
        <v>270</v>
      </c>
      <c r="D88" s="37" t="s">
        <v>67</v>
      </c>
      <c r="E88" s="66" t="e">
        <f t="shared" si="17"/>
        <v>#REF!</v>
      </c>
      <c r="F88" s="31" t="e">
        <f>#REF!/'1.Budget Template-MJF-EU'!$S$5</f>
        <v>#REF!</v>
      </c>
      <c r="G88" s="67" t="e">
        <f>E88*F88</f>
        <v>#REF!</v>
      </c>
      <c r="H88" s="37" t="s">
        <v>67</v>
      </c>
      <c r="I88" s="67" t="e">
        <f>#REF!</f>
        <v>#REF!</v>
      </c>
      <c r="J88" s="31" t="e">
        <f>#REF!/'1.Budget Template-MJF-EU'!$S$5</f>
        <v>#REF!</v>
      </c>
      <c r="K88" s="67" t="e">
        <f t="shared" si="23"/>
        <v>#REF!</v>
      </c>
      <c r="L88" s="67" t="e">
        <f>#REF!</f>
        <v>#REF!</v>
      </c>
      <c r="M88" s="31" t="e">
        <f>#REF!/'1.Budget Template-MJF-EU'!$S$5</f>
        <v>#REF!</v>
      </c>
      <c r="N88" s="66" t="e">
        <f t="shared" si="24"/>
        <v>#REF!</v>
      </c>
      <c r="O88" s="67" t="e">
        <f>#REF!</f>
        <v>#REF!</v>
      </c>
      <c r="P88" s="31" t="e">
        <f>#REF!/'1.Budget Template-MJF-EU'!$S$5</f>
        <v>#REF!</v>
      </c>
      <c r="Q88" s="66" t="e">
        <f t="shared" si="25"/>
        <v>#REF!</v>
      </c>
      <c r="R88" s="67" t="e">
        <f>#REF!</f>
        <v>#REF!</v>
      </c>
      <c r="S88" s="31" t="e">
        <f>#REF!/'1.Budget Template-MJF-EU'!$S$5</f>
        <v>#REF!</v>
      </c>
      <c r="T88" s="66" t="e">
        <f t="shared" si="26"/>
        <v>#REF!</v>
      </c>
      <c r="V88" s="21"/>
      <c r="W88" s="21"/>
      <c r="X88" s="19"/>
    </row>
    <row r="89" spans="1:24" s="68" customFormat="1" ht="409.5">
      <c r="A89" s="37" t="s">
        <v>332</v>
      </c>
      <c r="B89" s="39" t="s">
        <v>38</v>
      </c>
      <c r="C89" s="70" t="s">
        <v>271</v>
      </c>
      <c r="D89" s="37" t="s">
        <v>67</v>
      </c>
      <c r="E89" s="66" t="e">
        <f t="shared" si="17"/>
        <v>#REF!</v>
      </c>
      <c r="F89" s="31" t="e">
        <f>#REF!/'1.Budget Template-MJF-EU'!$S$5</f>
        <v>#REF!</v>
      </c>
      <c r="G89" s="67" t="e">
        <f t="shared" ref="G89:G90" si="31">E89*F89</f>
        <v>#REF!</v>
      </c>
      <c r="H89" s="37" t="s">
        <v>67</v>
      </c>
      <c r="I89" s="67" t="e">
        <f>#REF!</f>
        <v>#REF!</v>
      </c>
      <c r="J89" s="31" t="e">
        <f>#REF!/'1.Budget Template-MJF-EU'!$S$5</f>
        <v>#REF!</v>
      </c>
      <c r="K89" s="67" t="e">
        <f t="shared" si="23"/>
        <v>#REF!</v>
      </c>
      <c r="L89" s="67" t="e">
        <f>#REF!</f>
        <v>#REF!</v>
      </c>
      <c r="M89" s="31" t="e">
        <f>#REF!/'1.Budget Template-MJF-EU'!$S$5</f>
        <v>#REF!</v>
      </c>
      <c r="N89" s="66" t="e">
        <f t="shared" si="24"/>
        <v>#REF!</v>
      </c>
      <c r="O89" s="67" t="e">
        <f>#REF!</f>
        <v>#REF!</v>
      </c>
      <c r="P89" s="31" t="e">
        <f>#REF!/'1.Budget Template-MJF-EU'!$S$5</f>
        <v>#REF!</v>
      </c>
      <c r="Q89" s="66" t="e">
        <f t="shared" si="25"/>
        <v>#REF!</v>
      </c>
      <c r="R89" s="67" t="e">
        <f>#REF!</f>
        <v>#REF!</v>
      </c>
      <c r="S89" s="31" t="e">
        <f>#REF!/'1.Budget Template-MJF-EU'!$S$5</f>
        <v>#REF!</v>
      </c>
      <c r="T89" s="66" t="e">
        <f t="shared" si="26"/>
        <v>#REF!</v>
      </c>
      <c r="V89" s="21"/>
      <c r="W89" s="21"/>
      <c r="X89" s="19"/>
    </row>
    <row r="90" spans="1:24" s="68" customFormat="1" ht="94.5">
      <c r="A90" s="37" t="s">
        <v>333</v>
      </c>
      <c r="B90" s="39" t="s">
        <v>242</v>
      </c>
      <c r="C90" s="70" t="s">
        <v>428</v>
      </c>
      <c r="D90" s="73" t="s">
        <v>201</v>
      </c>
      <c r="E90" s="66" t="e">
        <f t="shared" si="17"/>
        <v>#REF!</v>
      </c>
      <c r="F90" s="31" t="e">
        <f>#REF!/'1.Budget Template-MJF-EU'!$S$5</f>
        <v>#REF!</v>
      </c>
      <c r="G90" s="67" t="e">
        <f t="shared" si="31"/>
        <v>#REF!</v>
      </c>
      <c r="H90" s="73" t="s">
        <v>201</v>
      </c>
      <c r="I90" s="67" t="e">
        <f>#REF!</f>
        <v>#REF!</v>
      </c>
      <c r="J90" s="31" t="e">
        <f>#REF!/'1.Budget Template-MJF-EU'!$S$5</f>
        <v>#REF!</v>
      </c>
      <c r="K90" s="67" t="e">
        <f t="shared" si="23"/>
        <v>#REF!</v>
      </c>
      <c r="L90" s="67" t="e">
        <f>#REF!</f>
        <v>#REF!</v>
      </c>
      <c r="M90" s="31" t="e">
        <f>#REF!/'1.Budget Template-MJF-EU'!$S$5</f>
        <v>#REF!</v>
      </c>
      <c r="N90" s="66" t="e">
        <f t="shared" si="24"/>
        <v>#REF!</v>
      </c>
      <c r="O90" s="67" t="e">
        <f>#REF!</f>
        <v>#REF!</v>
      </c>
      <c r="P90" s="31" t="e">
        <f>#REF!/'1.Budget Template-MJF-EU'!$S$5</f>
        <v>#REF!</v>
      </c>
      <c r="Q90" s="66" t="e">
        <f t="shared" si="25"/>
        <v>#REF!</v>
      </c>
      <c r="R90" s="67" t="e">
        <f>#REF!</f>
        <v>#REF!</v>
      </c>
      <c r="S90" s="31" t="e">
        <f>#REF!/'1.Budget Template-MJF-EU'!$S$5</f>
        <v>#REF!</v>
      </c>
      <c r="T90" s="66" t="e">
        <f t="shared" si="26"/>
        <v>#REF!</v>
      </c>
      <c r="V90" s="21"/>
      <c r="W90" s="21"/>
      <c r="X90" s="19"/>
    </row>
    <row r="91" spans="1:24">
      <c r="A91" s="88"/>
      <c r="B91" s="79" t="s">
        <v>220</v>
      </c>
      <c r="C91" s="79"/>
      <c r="D91" s="79"/>
      <c r="E91" s="80"/>
      <c r="F91" s="81"/>
      <c r="G91" s="81" t="e">
        <f>SUM(G88:G90)</f>
        <v>#REF!</v>
      </c>
      <c r="H91" s="80"/>
      <c r="I91" s="81"/>
      <c r="J91" s="81"/>
      <c r="K91" s="81" t="e">
        <f>SUM(K88:K90)</f>
        <v>#REF!</v>
      </c>
      <c r="L91" s="81"/>
      <c r="M91" s="80"/>
      <c r="N91" s="81" t="e">
        <f>SUM(N88:N90)</f>
        <v>#REF!</v>
      </c>
      <c r="O91" s="81"/>
      <c r="P91" s="80"/>
      <c r="Q91" s="81" t="e">
        <f>SUM(Q88:Q90)</f>
        <v>#REF!</v>
      </c>
      <c r="R91" s="81"/>
      <c r="S91" s="80"/>
      <c r="T91" s="81" t="e">
        <f>SUM(T88:T90)</f>
        <v>#REF!</v>
      </c>
      <c r="V91" s="21"/>
      <c r="W91" s="21"/>
    </row>
    <row r="92" spans="1:24">
      <c r="A92" s="84">
        <v>1.8</v>
      </c>
      <c r="B92" s="414" t="s">
        <v>221</v>
      </c>
      <c r="C92" s="415"/>
      <c r="D92" s="415"/>
      <c r="E92" s="415"/>
      <c r="F92" s="415"/>
      <c r="G92" s="415"/>
      <c r="H92" s="415"/>
      <c r="I92" s="415"/>
      <c r="J92" s="415"/>
      <c r="K92" s="415"/>
      <c r="L92" s="415"/>
      <c r="M92" s="415"/>
      <c r="N92" s="415"/>
      <c r="O92" s="415"/>
      <c r="P92" s="415"/>
      <c r="Q92" s="415"/>
      <c r="R92" s="415"/>
      <c r="S92" s="415"/>
      <c r="T92" s="416"/>
      <c r="V92" s="21"/>
      <c r="W92" s="21"/>
    </row>
    <row r="93" spans="1:24" s="68" customFormat="1" ht="126">
      <c r="A93" s="37" t="s">
        <v>334</v>
      </c>
      <c r="B93" s="39" t="s">
        <v>39</v>
      </c>
      <c r="C93" s="70" t="s">
        <v>202</v>
      </c>
      <c r="D93" s="73" t="s">
        <v>373</v>
      </c>
      <c r="E93" s="66" t="e">
        <f t="shared" si="17"/>
        <v>#REF!</v>
      </c>
      <c r="F93" s="31" t="e">
        <f>#REF!/'1.Budget Template-MJF-EU'!$S$5</f>
        <v>#REF!</v>
      </c>
      <c r="G93" s="67" t="e">
        <f t="shared" ref="G93:G96" si="32">K93+N93+Q93+T93</f>
        <v>#REF!</v>
      </c>
      <c r="H93" s="73" t="s">
        <v>373</v>
      </c>
      <c r="I93" s="67" t="e">
        <f>#REF!</f>
        <v>#REF!</v>
      </c>
      <c r="J93" s="31" t="e">
        <f>#REF!/'1.Budget Template-MJF-EU'!$S$5</f>
        <v>#REF!</v>
      </c>
      <c r="K93" s="67" t="e">
        <f t="shared" si="23"/>
        <v>#REF!</v>
      </c>
      <c r="L93" s="67" t="e">
        <f>#REF!</f>
        <v>#REF!</v>
      </c>
      <c r="M93" s="31" t="e">
        <f>#REF!/'1.Budget Template-MJF-EU'!$S$5</f>
        <v>#REF!</v>
      </c>
      <c r="N93" s="66" t="e">
        <f t="shared" si="24"/>
        <v>#REF!</v>
      </c>
      <c r="O93" s="67" t="e">
        <f>#REF!</f>
        <v>#REF!</v>
      </c>
      <c r="P93" s="31" t="e">
        <f>#REF!/'1.Budget Template-MJF-EU'!$S$5</f>
        <v>#REF!</v>
      </c>
      <c r="Q93" s="66" t="e">
        <f t="shared" si="25"/>
        <v>#REF!</v>
      </c>
      <c r="R93" s="67" t="e">
        <f>#REF!</f>
        <v>#REF!</v>
      </c>
      <c r="S93" s="31" t="e">
        <f>#REF!/'1.Budget Template-MJF-EU'!$S$5</f>
        <v>#REF!</v>
      </c>
      <c r="T93" s="66" t="e">
        <f t="shared" si="26"/>
        <v>#REF!</v>
      </c>
      <c r="V93" s="21"/>
      <c r="W93" s="21"/>
      <c r="X93" s="19"/>
    </row>
    <row r="94" spans="1:24" s="68" customFormat="1" ht="346.5">
      <c r="A94" s="37" t="s">
        <v>335</v>
      </c>
      <c r="B94" s="39" t="s">
        <v>171</v>
      </c>
      <c r="C94" s="70" t="s">
        <v>272</v>
      </c>
      <c r="D94" s="37" t="s">
        <v>67</v>
      </c>
      <c r="E94" s="66" t="e">
        <f t="shared" si="17"/>
        <v>#REF!</v>
      </c>
      <c r="F94" s="31" t="e">
        <f>#REF!/'1.Budget Template-MJF-EU'!$S$5</f>
        <v>#REF!</v>
      </c>
      <c r="G94" s="67" t="e">
        <f t="shared" si="32"/>
        <v>#REF!</v>
      </c>
      <c r="H94" s="37" t="s">
        <v>67</v>
      </c>
      <c r="I94" s="67" t="e">
        <f>#REF!</f>
        <v>#REF!</v>
      </c>
      <c r="J94" s="31" t="e">
        <f>#REF!/'1.Budget Template-MJF-EU'!$S$5</f>
        <v>#REF!</v>
      </c>
      <c r="K94" s="67" t="e">
        <f t="shared" si="23"/>
        <v>#REF!</v>
      </c>
      <c r="L94" s="67" t="e">
        <f>#REF!</f>
        <v>#REF!</v>
      </c>
      <c r="M94" s="31" t="e">
        <f>#REF!/'1.Budget Template-MJF-EU'!$S$5</f>
        <v>#REF!</v>
      </c>
      <c r="N94" s="66" t="e">
        <f t="shared" si="24"/>
        <v>#REF!</v>
      </c>
      <c r="O94" s="67" t="e">
        <f>#REF!</f>
        <v>#REF!</v>
      </c>
      <c r="P94" s="31" t="e">
        <f>#REF!/'1.Budget Template-MJF-EU'!$S$5</f>
        <v>#REF!</v>
      </c>
      <c r="Q94" s="66" t="e">
        <f>O94*P94</f>
        <v>#REF!</v>
      </c>
      <c r="R94" s="67" t="e">
        <f>#REF!</f>
        <v>#REF!</v>
      </c>
      <c r="S94" s="31" t="e">
        <f>#REF!/'1.Budget Template-MJF-EU'!$S$5</f>
        <v>#REF!</v>
      </c>
      <c r="T94" s="66" t="e">
        <f t="shared" si="26"/>
        <v>#REF!</v>
      </c>
      <c r="V94" s="21"/>
      <c r="W94" s="21"/>
      <c r="X94" s="19"/>
    </row>
    <row r="95" spans="1:24" s="68" customFormat="1" ht="126">
      <c r="A95" s="37" t="s">
        <v>336</v>
      </c>
      <c r="B95" s="39" t="s">
        <v>41</v>
      </c>
      <c r="C95" s="70" t="s">
        <v>429</v>
      </c>
      <c r="D95" s="37" t="s">
        <v>42</v>
      </c>
      <c r="E95" s="66" t="e">
        <f t="shared" si="17"/>
        <v>#REF!</v>
      </c>
      <c r="F95" s="31" t="e">
        <f>#REF!/'1.Budget Template-MJF-EU'!$S$5</f>
        <v>#REF!</v>
      </c>
      <c r="G95" s="67" t="e">
        <f t="shared" si="32"/>
        <v>#REF!</v>
      </c>
      <c r="H95" s="37" t="s">
        <v>42</v>
      </c>
      <c r="I95" s="67" t="e">
        <f>#REF!</f>
        <v>#REF!</v>
      </c>
      <c r="J95" s="31" t="e">
        <f>#REF!/'1.Budget Template-MJF-EU'!$S$5</f>
        <v>#REF!</v>
      </c>
      <c r="K95" s="67" t="e">
        <f t="shared" si="23"/>
        <v>#REF!</v>
      </c>
      <c r="L95" s="67" t="e">
        <f>#REF!</f>
        <v>#REF!</v>
      </c>
      <c r="M95" s="31" t="e">
        <f>#REF!/'1.Budget Template-MJF-EU'!$S$5</f>
        <v>#REF!</v>
      </c>
      <c r="N95" s="66" t="e">
        <f t="shared" si="24"/>
        <v>#REF!</v>
      </c>
      <c r="O95" s="67" t="e">
        <f>#REF!</f>
        <v>#REF!</v>
      </c>
      <c r="P95" s="31" t="e">
        <f>#REF!/'1.Budget Template-MJF-EU'!$S$5</f>
        <v>#REF!</v>
      </c>
      <c r="Q95" s="66" t="e">
        <f t="shared" si="25"/>
        <v>#REF!</v>
      </c>
      <c r="R95" s="67" t="e">
        <f>#REF!</f>
        <v>#REF!</v>
      </c>
      <c r="S95" s="31" t="e">
        <f>#REF!/'1.Budget Template-MJF-EU'!$S$5</f>
        <v>#REF!</v>
      </c>
      <c r="T95" s="66" t="e">
        <f t="shared" si="26"/>
        <v>#REF!</v>
      </c>
      <c r="V95" s="21"/>
      <c r="W95" s="21"/>
      <c r="X95" s="19"/>
    </row>
    <row r="96" spans="1:24" s="68" customFormat="1" ht="126">
      <c r="A96" s="37" t="s">
        <v>337</v>
      </c>
      <c r="B96" s="39" t="s">
        <v>187</v>
      </c>
      <c r="C96" s="70" t="s">
        <v>430</v>
      </c>
      <c r="D96" s="37" t="s">
        <v>58</v>
      </c>
      <c r="E96" s="66" t="e">
        <f t="shared" si="17"/>
        <v>#REF!</v>
      </c>
      <c r="F96" s="31" t="e">
        <f>#REF!/'1.Budget Template-MJF-EU'!$S$5</f>
        <v>#REF!</v>
      </c>
      <c r="G96" s="67" t="e">
        <f t="shared" si="32"/>
        <v>#REF!</v>
      </c>
      <c r="H96" s="37" t="s">
        <v>58</v>
      </c>
      <c r="I96" s="67" t="e">
        <f>#REF!</f>
        <v>#REF!</v>
      </c>
      <c r="J96" s="31" t="e">
        <f>#REF!/'1.Budget Template-MJF-EU'!$S$5</f>
        <v>#REF!</v>
      </c>
      <c r="K96" s="67" t="e">
        <f t="shared" si="23"/>
        <v>#REF!</v>
      </c>
      <c r="L96" s="67" t="e">
        <f>#REF!</f>
        <v>#REF!</v>
      </c>
      <c r="M96" s="31" t="e">
        <f>#REF!/'1.Budget Template-MJF-EU'!$S$5</f>
        <v>#REF!</v>
      </c>
      <c r="N96" s="66" t="e">
        <f t="shared" si="24"/>
        <v>#REF!</v>
      </c>
      <c r="O96" s="67" t="e">
        <f>#REF!</f>
        <v>#REF!</v>
      </c>
      <c r="P96" s="31" t="e">
        <f>#REF!/'1.Budget Template-MJF-EU'!$S$5</f>
        <v>#REF!</v>
      </c>
      <c r="Q96" s="66" t="e">
        <f t="shared" si="25"/>
        <v>#REF!</v>
      </c>
      <c r="R96" s="67" t="e">
        <f>#REF!</f>
        <v>#REF!</v>
      </c>
      <c r="S96" s="31" t="e">
        <f>#REF!/'1.Budget Template-MJF-EU'!$S$5</f>
        <v>#REF!</v>
      </c>
      <c r="T96" s="66" t="e">
        <f t="shared" si="26"/>
        <v>#REF!</v>
      </c>
      <c r="V96" s="21"/>
      <c r="W96" s="21"/>
      <c r="X96" s="19"/>
    </row>
    <row r="97" spans="1:24">
      <c r="A97" s="88"/>
      <c r="B97" s="79" t="s">
        <v>222</v>
      </c>
      <c r="C97" s="79"/>
      <c r="D97" s="79"/>
      <c r="E97" s="80"/>
      <c r="F97" s="81"/>
      <c r="G97" s="81" t="e">
        <f>SUM(G93:G96)</f>
        <v>#REF!</v>
      </c>
      <c r="H97" s="80"/>
      <c r="I97" s="81"/>
      <c r="J97" s="81"/>
      <c r="K97" s="81" t="e">
        <f>SUM(K93:K96)</f>
        <v>#REF!</v>
      </c>
      <c r="L97" s="81"/>
      <c r="M97" s="80"/>
      <c r="N97" s="81" t="e">
        <f>SUM(N93:N96)</f>
        <v>#REF!</v>
      </c>
      <c r="O97" s="81"/>
      <c r="P97" s="80"/>
      <c r="Q97" s="81" t="e">
        <f>SUM(Q93:Q96)</f>
        <v>#REF!</v>
      </c>
      <c r="R97" s="81"/>
      <c r="S97" s="80"/>
      <c r="T97" s="81" t="e">
        <f>SUM(T93:T96)</f>
        <v>#REF!</v>
      </c>
      <c r="V97" s="21"/>
      <c r="W97" s="21"/>
    </row>
    <row r="98" spans="1:24">
      <c r="A98" s="88"/>
      <c r="B98" s="79" t="s">
        <v>191</v>
      </c>
      <c r="C98" s="79"/>
      <c r="D98" s="79"/>
      <c r="E98" s="80"/>
      <c r="F98" s="81"/>
      <c r="G98" s="81" t="e">
        <f>G97+G91+G86+G79+G74+G69+G58</f>
        <v>#REF!</v>
      </c>
      <c r="H98" s="80" t="s">
        <v>18</v>
      </c>
      <c r="I98" s="81"/>
      <c r="J98" s="81"/>
      <c r="K98" s="81" t="e">
        <f>K97+K91+K86+K79+K74+K69+K58</f>
        <v>#REF!</v>
      </c>
      <c r="L98" s="81"/>
      <c r="M98" s="80"/>
      <c r="N98" s="81" t="e">
        <f>N97+N91+N86+N79+N74+N69+N58</f>
        <v>#REF!</v>
      </c>
      <c r="O98" s="81"/>
      <c r="P98" s="80"/>
      <c r="Q98" s="81" t="e">
        <f>Q97+Q91+Q86+Q79+Q74+Q69+Q58</f>
        <v>#REF!</v>
      </c>
      <c r="R98" s="81"/>
      <c r="S98" s="80"/>
      <c r="T98" s="81" t="e">
        <f>T97+T91+T86+T79+T74+T69+T58</f>
        <v>#REF!</v>
      </c>
      <c r="V98" s="21"/>
      <c r="W98" s="21"/>
    </row>
    <row r="99" spans="1:24" s="68" customFormat="1">
      <c r="A99" s="46" t="s">
        <v>338</v>
      </c>
      <c r="B99" s="408" t="s">
        <v>223</v>
      </c>
      <c r="C99" s="409"/>
      <c r="D99" s="409"/>
      <c r="E99" s="409"/>
      <c r="F99" s="409"/>
      <c r="G99" s="409"/>
      <c r="H99" s="409"/>
      <c r="I99" s="409"/>
      <c r="J99" s="409"/>
      <c r="K99" s="409"/>
      <c r="L99" s="409"/>
      <c r="M99" s="409"/>
      <c r="N99" s="409"/>
      <c r="O99" s="409"/>
      <c r="P99" s="409"/>
      <c r="Q99" s="409"/>
      <c r="R99" s="409"/>
      <c r="S99" s="409"/>
      <c r="T99" s="410"/>
      <c r="V99" s="21"/>
      <c r="W99" s="21"/>
      <c r="X99" s="19"/>
    </row>
    <row r="100" spans="1:24" s="68" customFormat="1">
      <c r="A100" s="94">
        <v>2.1</v>
      </c>
      <c r="B100" s="414" t="s">
        <v>224</v>
      </c>
      <c r="C100" s="415"/>
      <c r="D100" s="415"/>
      <c r="E100" s="415"/>
      <c r="F100" s="415"/>
      <c r="G100" s="415"/>
      <c r="H100" s="415"/>
      <c r="I100" s="415"/>
      <c r="J100" s="415"/>
      <c r="K100" s="415"/>
      <c r="L100" s="415"/>
      <c r="M100" s="415"/>
      <c r="N100" s="415"/>
      <c r="O100" s="415"/>
      <c r="P100" s="415"/>
      <c r="Q100" s="415"/>
      <c r="R100" s="415"/>
      <c r="S100" s="415"/>
      <c r="T100" s="416"/>
      <c r="V100" s="21"/>
      <c r="W100" s="21"/>
      <c r="X100" s="19"/>
    </row>
    <row r="101" spans="1:24" s="68" customFormat="1" ht="141.75">
      <c r="A101" s="37" t="s">
        <v>77</v>
      </c>
      <c r="B101" s="39" t="s">
        <v>44</v>
      </c>
      <c r="C101" s="70" t="s">
        <v>431</v>
      </c>
      <c r="D101" s="95" t="s">
        <v>42</v>
      </c>
      <c r="E101" s="66" t="e">
        <f t="shared" ref="E101:E164" si="33">+I101+L101+O101+R101</f>
        <v>#REF!</v>
      </c>
      <c r="F101" s="31" t="e">
        <f>#REF!/'1.Budget Template-MJF-EU'!$S$5</f>
        <v>#REF!</v>
      </c>
      <c r="G101" s="67" t="e">
        <f>E101*F101</f>
        <v>#REF!</v>
      </c>
      <c r="H101" s="95" t="s">
        <v>42</v>
      </c>
      <c r="I101" s="67" t="e">
        <f>#REF!</f>
        <v>#REF!</v>
      </c>
      <c r="J101" s="31" t="e">
        <f>#REF!/'1.Budget Template-MJF-EU'!$S$5</f>
        <v>#REF!</v>
      </c>
      <c r="K101" s="67" t="e">
        <f t="shared" si="23"/>
        <v>#REF!</v>
      </c>
      <c r="L101" s="67" t="e">
        <f>#REF!</f>
        <v>#REF!</v>
      </c>
      <c r="M101" s="31" t="e">
        <f>#REF!/'1.Budget Template-MJF-EU'!$S$5</f>
        <v>#REF!</v>
      </c>
      <c r="N101" s="66" t="e">
        <f t="shared" si="24"/>
        <v>#REF!</v>
      </c>
      <c r="O101" s="67" t="e">
        <f>#REF!</f>
        <v>#REF!</v>
      </c>
      <c r="P101" s="31" t="e">
        <f>#REF!/'1.Budget Template-MJF-EU'!$S$5</f>
        <v>#REF!</v>
      </c>
      <c r="Q101" s="66" t="e">
        <f t="shared" si="25"/>
        <v>#REF!</v>
      </c>
      <c r="R101" s="67" t="e">
        <f>#REF!</f>
        <v>#REF!</v>
      </c>
      <c r="S101" s="31" t="e">
        <f>#REF!/'1.Budget Template-MJF-EU'!$S$5</f>
        <v>#REF!</v>
      </c>
      <c r="T101" s="66" t="e">
        <f t="shared" si="26"/>
        <v>#REF!</v>
      </c>
      <c r="V101" s="21"/>
      <c r="W101" s="21"/>
      <c r="X101" s="19"/>
    </row>
    <row r="102" spans="1:24" s="68" customFormat="1" ht="141.75">
      <c r="A102" s="37" t="s">
        <v>339</v>
      </c>
      <c r="B102" s="39" t="s">
        <v>45</v>
      </c>
      <c r="C102" s="48" t="s">
        <v>432</v>
      </c>
      <c r="D102" s="95" t="s">
        <v>42</v>
      </c>
      <c r="E102" s="66" t="e">
        <f t="shared" si="33"/>
        <v>#REF!</v>
      </c>
      <c r="F102" s="31" t="e">
        <f>#REF!/'1.Budget Template-MJF-EU'!$S$5</f>
        <v>#REF!</v>
      </c>
      <c r="G102" s="67" t="e">
        <f t="shared" ref="G102:G108" si="34">E102*F102</f>
        <v>#REF!</v>
      </c>
      <c r="H102" s="95" t="s">
        <v>42</v>
      </c>
      <c r="I102" s="67" t="e">
        <f>#REF!</f>
        <v>#REF!</v>
      </c>
      <c r="J102" s="31" t="e">
        <f>#REF!/'1.Budget Template-MJF-EU'!$S$5</f>
        <v>#REF!</v>
      </c>
      <c r="K102" s="67" t="e">
        <f t="shared" si="23"/>
        <v>#REF!</v>
      </c>
      <c r="L102" s="67" t="e">
        <f>#REF!</f>
        <v>#REF!</v>
      </c>
      <c r="M102" s="31" t="e">
        <f>#REF!/'1.Budget Template-MJF-EU'!$S$5</f>
        <v>#REF!</v>
      </c>
      <c r="N102" s="66" t="e">
        <f t="shared" si="24"/>
        <v>#REF!</v>
      </c>
      <c r="O102" s="67" t="e">
        <f>#REF!</f>
        <v>#REF!</v>
      </c>
      <c r="P102" s="31" t="e">
        <f>#REF!/'1.Budget Template-MJF-EU'!$S$5</f>
        <v>#REF!</v>
      </c>
      <c r="Q102" s="66" t="e">
        <f t="shared" si="25"/>
        <v>#REF!</v>
      </c>
      <c r="R102" s="67" t="e">
        <f>#REF!</f>
        <v>#REF!</v>
      </c>
      <c r="S102" s="31" t="e">
        <f>#REF!/'1.Budget Template-MJF-EU'!$S$5</f>
        <v>#REF!</v>
      </c>
      <c r="T102" s="66" t="e">
        <f t="shared" si="26"/>
        <v>#REF!</v>
      </c>
      <c r="V102" s="21"/>
      <c r="W102" s="21"/>
      <c r="X102" s="19"/>
    </row>
    <row r="103" spans="1:24" s="68" customFormat="1" ht="78.75">
      <c r="A103" s="37" t="s">
        <v>340</v>
      </c>
      <c r="B103" s="39" t="s">
        <v>136</v>
      </c>
      <c r="C103" s="48" t="s">
        <v>433</v>
      </c>
      <c r="D103" s="95" t="s">
        <v>123</v>
      </c>
      <c r="E103" s="66" t="e">
        <f t="shared" si="33"/>
        <v>#REF!</v>
      </c>
      <c r="F103" s="31" t="e">
        <f>#REF!/'1.Budget Template-MJF-EU'!$S$5</f>
        <v>#REF!</v>
      </c>
      <c r="G103" s="67" t="e">
        <f t="shared" si="34"/>
        <v>#REF!</v>
      </c>
      <c r="H103" s="95" t="s">
        <v>123</v>
      </c>
      <c r="I103" s="67" t="e">
        <f>#REF!</f>
        <v>#REF!</v>
      </c>
      <c r="J103" s="31" t="e">
        <f>#REF!/'1.Budget Template-MJF-EU'!$S$5</f>
        <v>#REF!</v>
      </c>
      <c r="K103" s="67" t="e">
        <f t="shared" si="23"/>
        <v>#REF!</v>
      </c>
      <c r="L103" s="67" t="e">
        <f>#REF!</f>
        <v>#REF!</v>
      </c>
      <c r="M103" s="31" t="e">
        <f>#REF!/'1.Budget Template-MJF-EU'!$S$5</f>
        <v>#REF!</v>
      </c>
      <c r="N103" s="66" t="e">
        <f t="shared" si="24"/>
        <v>#REF!</v>
      </c>
      <c r="O103" s="67" t="e">
        <f>#REF!</f>
        <v>#REF!</v>
      </c>
      <c r="P103" s="31" t="e">
        <f>#REF!/'1.Budget Template-MJF-EU'!$S$5</f>
        <v>#REF!</v>
      </c>
      <c r="Q103" s="66" t="e">
        <f t="shared" si="25"/>
        <v>#REF!</v>
      </c>
      <c r="R103" s="67" t="e">
        <f>#REF!</f>
        <v>#REF!</v>
      </c>
      <c r="S103" s="31" t="e">
        <f>#REF!/'1.Budget Template-MJF-EU'!$S$5</f>
        <v>#REF!</v>
      </c>
      <c r="T103" s="66" t="e">
        <f t="shared" si="26"/>
        <v>#REF!</v>
      </c>
      <c r="V103" s="21"/>
      <c r="W103" s="21"/>
      <c r="X103" s="19"/>
    </row>
    <row r="104" spans="1:24" s="68" customFormat="1" ht="63">
      <c r="A104" s="37" t="s">
        <v>341</v>
      </c>
      <c r="B104" s="39" t="s">
        <v>46</v>
      </c>
      <c r="C104" s="70" t="s">
        <v>434</v>
      </c>
      <c r="D104" s="95" t="s">
        <v>123</v>
      </c>
      <c r="E104" s="66" t="e">
        <f t="shared" si="33"/>
        <v>#REF!</v>
      </c>
      <c r="F104" s="31" t="e">
        <f>#REF!/'1.Budget Template-MJF-EU'!$S$5</f>
        <v>#REF!</v>
      </c>
      <c r="G104" s="67" t="e">
        <f t="shared" si="34"/>
        <v>#REF!</v>
      </c>
      <c r="H104" s="95" t="s">
        <v>123</v>
      </c>
      <c r="I104" s="67" t="e">
        <f>#REF!</f>
        <v>#REF!</v>
      </c>
      <c r="J104" s="31" t="e">
        <f>#REF!/'1.Budget Template-MJF-EU'!$S$5</f>
        <v>#REF!</v>
      </c>
      <c r="K104" s="67" t="e">
        <f t="shared" si="23"/>
        <v>#REF!</v>
      </c>
      <c r="L104" s="67" t="e">
        <f>#REF!</f>
        <v>#REF!</v>
      </c>
      <c r="M104" s="31" t="e">
        <f>#REF!/'1.Budget Template-MJF-EU'!$S$5</f>
        <v>#REF!</v>
      </c>
      <c r="N104" s="66" t="e">
        <f t="shared" si="24"/>
        <v>#REF!</v>
      </c>
      <c r="O104" s="67" t="e">
        <f>#REF!</f>
        <v>#REF!</v>
      </c>
      <c r="P104" s="31" t="e">
        <f>#REF!/'1.Budget Template-MJF-EU'!$S$5</f>
        <v>#REF!</v>
      </c>
      <c r="Q104" s="66" t="e">
        <f t="shared" si="25"/>
        <v>#REF!</v>
      </c>
      <c r="R104" s="67" t="e">
        <f>#REF!</f>
        <v>#REF!</v>
      </c>
      <c r="S104" s="31" t="e">
        <f>#REF!/'1.Budget Template-MJF-EU'!$S$5</f>
        <v>#REF!</v>
      </c>
      <c r="T104" s="66" t="e">
        <f t="shared" si="26"/>
        <v>#REF!</v>
      </c>
      <c r="V104" s="21"/>
      <c r="W104" s="21"/>
      <c r="X104" s="19"/>
    </row>
    <row r="105" spans="1:24" s="68" customFormat="1" ht="78.75">
      <c r="A105" s="37" t="s">
        <v>342</v>
      </c>
      <c r="B105" s="39" t="s">
        <v>172</v>
      </c>
      <c r="C105" s="70" t="s">
        <v>435</v>
      </c>
      <c r="D105" s="95" t="s">
        <v>123</v>
      </c>
      <c r="E105" s="66" t="e">
        <f t="shared" si="33"/>
        <v>#REF!</v>
      </c>
      <c r="F105" s="31" t="e">
        <f>#REF!/'1.Budget Template-MJF-EU'!$S$5</f>
        <v>#REF!</v>
      </c>
      <c r="G105" s="67" t="e">
        <f t="shared" si="34"/>
        <v>#REF!</v>
      </c>
      <c r="H105" s="95" t="s">
        <v>123</v>
      </c>
      <c r="I105" s="67" t="e">
        <f>#REF!</f>
        <v>#REF!</v>
      </c>
      <c r="J105" s="31" t="e">
        <f>#REF!/'1.Budget Template-MJF-EU'!$S$5</f>
        <v>#REF!</v>
      </c>
      <c r="K105" s="67" t="e">
        <f t="shared" si="23"/>
        <v>#REF!</v>
      </c>
      <c r="L105" s="67" t="e">
        <f>#REF!</f>
        <v>#REF!</v>
      </c>
      <c r="M105" s="31" t="e">
        <f>#REF!/'1.Budget Template-MJF-EU'!$S$5</f>
        <v>#REF!</v>
      </c>
      <c r="N105" s="66" t="e">
        <f t="shared" si="24"/>
        <v>#REF!</v>
      </c>
      <c r="O105" s="67" t="e">
        <f>#REF!</f>
        <v>#REF!</v>
      </c>
      <c r="P105" s="31" t="e">
        <f>#REF!/'1.Budget Template-MJF-EU'!$S$5</f>
        <v>#REF!</v>
      </c>
      <c r="Q105" s="66" t="e">
        <f t="shared" si="25"/>
        <v>#REF!</v>
      </c>
      <c r="R105" s="67" t="e">
        <f>#REF!</f>
        <v>#REF!</v>
      </c>
      <c r="S105" s="31" t="e">
        <f>#REF!/'1.Budget Template-MJF-EU'!$S$5</f>
        <v>#REF!</v>
      </c>
      <c r="T105" s="66" t="e">
        <f t="shared" si="26"/>
        <v>#REF!</v>
      </c>
      <c r="V105" s="21"/>
      <c r="W105" s="21"/>
      <c r="X105" s="19"/>
    </row>
    <row r="106" spans="1:24" s="68" customFormat="1" ht="126">
      <c r="A106" s="37" t="s">
        <v>343</v>
      </c>
      <c r="B106" s="96" t="s">
        <v>137</v>
      </c>
      <c r="C106" s="70" t="s">
        <v>436</v>
      </c>
      <c r="D106" s="34" t="s">
        <v>58</v>
      </c>
      <c r="E106" s="72" t="e">
        <f t="shared" si="33"/>
        <v>#REF!</v>
      </c>
      <c r="F106" s="31" t="e">
        <f>#REF!/'1.Budget Template-MJF-EU'!$S$5</f>
        <v>#REF!</v>
      </c>
      <c r="G106" s="67" t="e">
        <f t="shared" si="34"/>
        <v>#REF!</v>
      </c>
      <c r="H106" s="95" t="s">
        <v>58</v>
      </c>
      <c r="I106" s="67" t="e">
        <f>#REF!</f>
        <v>#REF!</v>
      </c>
      <c r="J106" s="31" t="e">
        <f>#REF!/'1.Budget Template-MJF-EU'!$S$5</f>
        <v>#REF!</v>
      </c>
      <c r="K106" s="67" t="e">
        <f t="shared" si="23"/>
        <v>#REF!</v>
      </c>
      <c r="L106" s="67" t="e">
        <f>#REF!</f>
        <v>#REF!</v>
      </c>
      <c r="M106" s="31" t="e">
        <f>#REF!/'1.Budget Template-MJF-EU'!$S$5</f>
        <v>#REF!</v>
      </c>
      <c r="N106" s="66" t="e">
        <f t="shared" si="24"/>
        <v>#REF!</v>
      </c>
      <c r="O106" s="67" t="e">
        <f>#REF!</f>
        <v>#REF!</v>
      </c>
      <c r="P106" s="31" t="e">
        <f>#REF!/'1.Budget Template-MJF-EU'!$S$5</f>
        <v>#REF!</v>
      </c>
      <c r="Q106" s="66" t="e">
        <f t="shared" si="25"/>
        <v>#REF!</v>
      </c>
      <c r="R106" s="67" t="e">
        <f>#REF!</f>
        <v>#REF!</v>
      </c>
      <c r="S106" s="31" t="e">
        <f>#REF!/'1.Budget Template-MJF-EU'!$S$5</f>
        <v>#REF!</v>
      </c>
      <c r="T106" s="66" t="e">
        <f t="shared" si="26"/>
        <v>#REF!</v>
      </c>
      <c r="V106" s="21"/>
      <c r="W106" s="21"/>
      <c r="X106" s="19"/>
    </row>
    <row r="107" spans="1:24" s="68" customFormat="1" ht="110.25">
      <c r="A107" s="37" t="s">
        <v>344</v>
      </c>
      <c r="B107" s="97" t="s">
        <v>203</v>
      </c>
      <c r="C107" s="70" t="s">
        <v>437</v>
      </c>
      <c r="D107" s="95" t="s">
        <v>58</v>
      </c>
      <c r="E107" s="66" t="e">
        <f t="shared" si="33"/>
        <v>#REF!</v>
      </c>
      <c r="F107" s="98" t="e">
        <f>#REF!/'1.Budget Template-MJF-EU'!$S$5</f>
        <v>#REF!</v>
      </c>
      <c r="G107" s="67" t="e">
        <f t="shared" si="34"/>
        <v>#REF!</v>
      </c>
      <c r="H107" s="95" t="s">
        <v>58</v>
      </c>
      <c r="I107" s="67" t="e">
        <f>#REF!</f>
        <v>#REF!</v>
      </c>
      <c r="J107" s="31" t="e">
        <f>#REF!/'1.Budget Template-MJF-EU'!$S$5</f>
        <v>#REF!</v>
      </c>
      <c r="K107" s="67" t="e">
        <f t="shared" si="23"/>
        <v>#REF!</v>
      </c>
      <c r="L107" s="67" t="e">
        <f>#REF!</f>
        <v>#REF!</v>
      </c>
      <c r="M107" s="31" t="e">
        <f>#REF!/'1.Budget Template-MJF-EU'!$S$5</f>
        <v>#REF!</v>
      </c>
      <c r="N107" s="66" t="e">
        <f t="shared" si="24"/>
        <v>#REF!</v>
      </c>
      <c r="O107" s="67" t="e">
        <f>#REF!</f>
        <v>#REF!</v>
      </c>
      <c r="P107" s="31" t="e">
        <f>#REF!/'1.Budget Template-MJF-EU'!$S$5</f>
        <v>#REF!</v>
      </c>
      <c r="Q107" s="66" t="e">
        <f t="shared" si="25"/>
        <v>#REF!</v>
      </c>
      <c r="R107" s="67" t="e">
        <f>#REF!</f>
        <v>#REF!</v>
      </c>
      <c r="S107" s="31" t="e">
        <f>#REF!/'1.Budget Template-MJF-EU'!$S$5</f>
        <v>#REF!</v>
      </c>
      <c r="T107" s="66" t="e">
        <f t="shared" si="26"/>
        <v>#REF!</v>
      </c>
      <c r="V107" s="21"/>
      <c r="W107" s="21"/>
      <c r="X107" s="19"/>
    </row>
    <row r="108" spans="1:24" s="68" customFormat="1" ht="141.75">
      <c r="A108" s="37" t="s">
        <v>345</v>
      </c>
      <c r="B108" s="39" t="s">
        <v>204</v>
      </c>
      <c r="C108" s="48" t="s">
        <v>438</v>
      </c>
      <c r="D108" s="95" t="s">
        <v>67</v>
      </c>
      <c r="E108" s="66" t="e">
        <f t="shared" si="33"/>
        <v>#REF!</v>
      </c>
      <c r="F108" s="31" t="e">
        <f>#REF!/'1.Budget Template-MJF-EU'!$S$5</f>
        <v>#REF!</v>
      </c>
      <c r="G108" s="67" t="e">
        <f t="shared" si="34"/>
        <v>#REF!</v>
      </c>
      <c r="H108" s="95" t="s">
        <v>67</v>
      </c>
      <c r="I108" s="67" t="e">
        <f>#REF!</f>
        <v>#REF!</v>
      </c>
      <c r="J108" s="31" t="e">
        <f>#REF!/'1.Budget Template-MJF-EU'!$S$5</f>
        <v>#REF!</v>
      </c>
      <c r="K108" s="67" t="e">
        <f t="shared" si="23"/>
        <v>#REF!</v>
      </c>
      <c r="L108" s="67" t="e">
        <f>#REF!</f>
        <v>#REF!</v>
      </c>
      <c r="M108" s="31" t="e">
        <f>#REF!/'1.Budget Template-MJF-EU'!$S$5</f>
        <v>#REF!</v>
      </c>
      <c r="N108" s="66" t="e">
        <f t="shared" si="24"/>
        <v>#REF!</v>
      </c>
      <c r="O108" s="67" t="e">
        <f>#REF!</f>
        <v>#REF!</v>
      </c>
      <c r="P108" s="31" t="e">
        <f>#REF!/'1.Budget Template-MJF-EU'!$S$5</f>
        <v>#REF!</v>
      </c>
      <c r="Q108" s="66" t="e">
        <f t="shared" si="25"/>
        <v>#REF!</v>
      </c>
      <c r="R108" s="67" t="e">
        <f>#REF!</f>
        <v>#REF!</v>
      </c>
      <c r="S108" s="31" t="e">
        <f>#REF!/'1.Budget Template-MJF-EU'!$S$5</f>
        <v>#REF!</v>
      </c>
      <c r="T108" s="66" t="e">
        <f t="shared" si="26"/>
        <v>#REF!</v>
      </c>
      <c r="V108" s="21"/>
      <c r="W108" s="21"/>
      <c r="X108" s="19"/>
    </row>
    <row r="109" spans="1:24" s="68" customFormat="1">
      <c r="A109" s="88"/>
      <c r="B109" s="88" t="s">
        <v>225</v>
      </c>
      <c r="C109" s="88"/>
      <c r="D109" s="99" t="s">
        <v>18</v>
      </c>
      <c r="E109" s="100"/>
      <c r="F109" s="101"/>
      <c r="G109" s="81" t="e">
        <f>SUM(G101:G108)</f>
        <v>#REF!</v>
      </c>
      <c r="H109" s="99"/>
      <c r="I109" s="101"/>
      <c r="J109" s="102"/>
      <c r="K109" s="81" t="e">
        <f>SUM(K101:K108)</f>
        <v>#REF!</v>
      </c>
      <c r="L109" s="101"/>
      <c r="M109" s="100"/>
      <c r="N109" s="81" t="e">
        <f>SUM(N101:N108)</f>
        <v>#REF!</v>
      </c>
      <c r="O109" s="101"/>
      <c r="P109" s="100"/>
      <c r="Q109" s="81" t="e">
        <f>SUM(Q101:Q108)</f>
        <v>#REF!</v>
      </c>
      <c r="R109" s="101"/>
      <c r="S109" s="103"/>
      <c r="T109" s="81" t="e">
        <f>SUM(T101:T108)</f>
        <v>#REF!</v>
      </c>
      <c r="V109" s="21"/>
      <c r="W109" s="21"/>
      <c r="X109" s="19"/>
    </row>
    <row r="110" spans="1:24" s="68" customFormat="1">
      <c r="A110" s="94">
        <v>2.2000000000000002</v>
      </c>
      <c r="B110" s="414" t="s">
        <v>226</v>
      </c>
      <c r="C110" s="415"/>
      <c r="D110" s="415"/>
      <c r="E110" s="415"/>
      <c r="F110" s="415"/>
      <c r="G110" s="415"/>
      <c r="H110" s="415"/>
      <c r="I110" s="415"/>
      <c r="J110" s="415"/>
      <c r="K110" s="415"/>
      <c r="L110" s="415"/>
      <c r="M110" s="415"/>
      <c r="N110" s="415"/>
      <c r="O110" s="415"/>
      <c r="P110" s="415"/>
      <c r="Q110" s="415"/>
      <c r="R110" s="415"/>
      <c r="S110" s="415"/>
      <c r="T110" s="416"/>
      <c r="V110" s="21"/>
      <c r="W110" s="21"/>
      <c r="X110" s="19"/>
    </row>
    <row r="111" spans="1:24" s="68" customFormat="1" ht="110.25">
      <c r="A111" s="37" t="s">
        <v>78</v>
      </c>
      <c r="B111" s="39" t="s">
        <v>47</v>
      </c>
      <c r="C111" s="70" t="s">
        <v>439</v>
      </c>
      <c r="D111" s="95" t="s">
        <v>129</v>
      </c>
      <c r="E111" s="66" t="e">
        <f t="shared" si="33"/>
        <v>#REF!</v>
      </c>
      <c r="F111" s="31" t="e">
        <f>#REF!/'1.Budget Template-MJF-EU'!$S$5</f>
        <v>#REF!</v>
      </c>
      <c r="G111" s="67" t="e">
        <f>E111*F111</f>
        <v>#REF!</v>
      </c>
      <c r="H111" s="95" t="s">
        <v>129</v>
      </c>
      <c r="I111" s="67" t="e">
        <f>#REF!</f>
        <v>#REF!</v>
      </c>
      <c r="J111" s="31" t="e">
        <f>#REF!/'1.Budget Template-MJF-EU'!$S$5</f>
        <v>#REF!</v>
      </c>
      <c r="K111" s="67" t="e">
        <f t="shared" si="23"/>
        <v>#REF!</v>
      </c>
      <c r="L111" s="67" t="e">
        <f>#REF!</f>
        <v>#REF!</v>
      </c>
      <c r="M111" s="31" t="e">
        <f>#REF!/'1.Budget Template-MJF-EU'!$S$5</f>
        <v>#REF!</v>
      </c>
      <c r="N111" s="66" t="e">
        <f t="shared" si="24"/>
        <v>#REF!</v>
      </c>
      <c r="O111" s="67" t="e">
        <f>#REF!</f>
        <v>#REF!</v>
      </c>
      <c r="P111" s="31" t="e">
        <f>#REF!/'1.Budget Template-MJF-EU'!$S$5</f>
        <v>#REF!</v>
      </c>
      <c r="Q111" s="66" t="e">
        <f t="shared" si="25"/>
        <v>#REF!</v>
      </c>
      <c r="R111" s="67" t="e">
        <f>#REF!</f>
        <v>#REF!</v>
      </c>
      <c r="S111" s="31" t="e">
        <f>#REF!/'1.Budget Template-MJF-EU'!$S$5</f>
        <v>#REF!</v>
      </c>
      <c r="T111" s="66" t="e">
        <f t="shared" si="26"/>
        <v>#REF!</v>
      </c>
      <c r="V111" s="21"/>
      <c r="W111" s="21"/>
      <c r="X111" s="19"/>
    </row>
    <row r="112" spans="1:24" s="68" customFormat="1" ht="126">
      <c r="A112" s="37" t="s">
        <v>79</v>
      </c>
      <c r="B112" s="39" t="s">
        <v>48</v>
      </c>
      <c r="C112" s="70" t="s">
        <v>273</v>
      </c>
      <c r="D112" s="95" t="s">
        <v>58</v>
      </c>
      <c r="E112" s="66" t="e">
        <f t="shared" si="33"/>
        <v>#REF!</v>
      </c>
      <c r="F112" s="31" t="e">
        <f>#REF!/'1.Budget Template-MJF-EU'!$S$5</f>
        <v>#REF!</v>
      </c>
      <c r="G112" s="67" t="e">
        <f t="shared" ref="G112:G114" si="35">E112*F112</f>
        <v>#REF!</v>
      </c>
      <c r="H112" s="95" t="s">
        <v>58</v>
      </c>
      <c r="I112" s="67" t="e">
        <f>#REF!</f>
        <v>#REF!</v>
      </c>
      <c r="J112" s="31" t="e">
        <f>#REF!/'1.Budget Template-MJF-EU'!$S$5</f>
        <v>#REF!</v>
      </c>
      <c r="K112" s="67" t="e">
        <f t="shared" si="23"/>
        <v>#REF!</v>
      </c>
      <c r="L112" s="67" t="e">
        <f>#REF!</f>
        <v>#REF!</v>
      </c>
      <c r="M112" s="31" t="e">
        <f>#REF!/'1.Budget Template-MJF-EU'!$S$5</f>
        <v>#REF!</v>
      </c>
      <c r="N112" s="66" t="e">
        <f t="shared" si="24"/>
        <v>#REF!</v>
      </c>
      <c r="O112" s="67" t="e">
        <f>#REF!</f>
        <v>#REF!</v>
      </c>
      <c r="P112" s="31" t="e">
        <f>#REF!/'1.Budget Template-MJF-EU'!$S$5</f>
        <v>#REF!</v>
      </c>
      <c r="Q112" s="66" t="e">
        <f t="shared" si="25"/>
        <v>#REF!</v>
      </c>
      <c r="R112" s="67" t="e">
        <f>#REF!</f>
        <v>#REF!</v>
      </c>
      <c r="S112" s="31" t="e">
        <f>#REF!/'1.Budget Template-MJF-EU'!$S$5</f>
        <v>#REF!</v>
      </c>
      <c r="T112" s="66" t="e">
        <f t="shared" si="26"/>
        <v>#REF!</v>
      </c>
      <c r="V112" s="21"/>
      <c r="W112" s="21"/>
      <c r="X112" s="19"/>
    </row>
    <row r="113" spans="1:24" s="68" customFormat="1" ht="315">
      <c r="A113" s="37" t="s">
        <v>80</v>
      </c>
      <c r="B113" s="39" t="s">
        <v>49</v>
      </c>
      <c r="C113" s="70" t="s">
        <v>440</v>
      </c>
      <c r="D113" s="95" t="s">
        <v>67</v>
      </c>
      <c r="E113" s="66" t="e">
        <f t="shared" si="33"/>
        <v>#REF!</v>
      </c>
      <c r="F113" s="31" t="e">
        <f>#REF!/'1.Budget Template-MJF-EU'!$S$5</f>
        <v>#REF!</v>
      </c>
      <c r="G113" s="67" t="e">
        <f t="shared" si="35"/>
        <v>#REF!</v>
      </c>
      <c r="H113" s="95" t="s">
        <v>67</v>
      </c>
      <c r="I113" s="67" t="e">
        <f>#REF!</f>
        <v>#REF!</v>
      </c>
      <c r="J113" s="31" t="e">
        <f>#REF!/'1.Budget Template-MJF-EU'!$S$5</f>
        <v>#REF!</v>
      </c>
      <c r="K113" s="67" t="e">
        <f t="shared" si="23"/>
        <v>#REF!</v>
      </c>
      <c r="L113" s="67" t="e">
        <f>#REF!</f>
        <v>#REF!</v>
      </c>
      <c r="M113" s="31" t="e">
        <f>#REF!/'1.Budget Template-MJF-EU'!$S$5</f>
        <v>#REF!</v>
      </c>
      <c r="N113" s="66" t="e">
        <f t="shared" si="24"/>
        <v>#REF!</v>
      </c>
      <c r="O113" s="67" t="e">
        <f>#REF!</f>
        <v>#REF!</v>
      </c>
      <c r="P113" s="31" t="e">
        <f>#REF!/'1.Budget Template-MJF-EU'!$S$5</f>
        <v>#REF!</v>
      </c>
      <c r="Q113" s="66" t="e">
        <f t="shared" si="25"/>
        <v>#REF!</v>
      </c>
      <c r="R113" s="67" t="e">
        <f>#REF!</f>
        <v>#REF!</v>
      </c>
      <c r="S113" s="31" t="e">
        <f>#REF!/'1.Budget Template-MJF-EU'!$S$5</f>
        <v>#REF!</v>
      </c>
      <c r="T113" s="66" t="e">
        <f t="shared" si="26"/>
        <v>#REF!</v>
      </c>
      <c r="V113" s="21"/>
      <c r="W113" s="21"/>
      <c r="X113" s="19"/>
    </row>
    <row r="114" spans="1:24" s="68" customFormat="1" ht="110.25">
      <c r="A114" s="37" t="s">
        <v>346</v>
      </c>
      <c r="B114" s="39" t="s">
        <v>50</v>
      </c>
      <c r="C114" s="70" t="s">
        <v>439</v>
      </c>
      <c r="D114" s="95" t="s">
        <v>150</v>
      </c>
      <c r="E114" s="66" t="e">
        <f t="shared" si="33"/>
        <v>#REF!</v>
      </c>
      <c r="F114" s="31" t="e">
        <f>#REF!/'1.Budget Template-MJF-EU'!$S$5</f>
        <v>#REF!</v>
      </c>
      <c r="G114" s="67" t="e">
        <f t="shared" si="35"/>
        <v>#REF!</v>
      </c>
      <c r="H114" s="95" t="s">
        <v>150</v>
      </c>
      <c r="I114" s="67" t="e">
        <f>#REF!</f>
        <v>#REF!</v>
      </c>
      <c r="J114" s="31" t="e">
        <f>#REF!/'1.Budget Template-MJF-EU'!$S$5</f>
        <v>#REF!</v>
      </c>
      <c r="K114" s="67" t="e">
        <f t="shared" si="23"/>
        <v>#REF!</v>
      </c>
      <c r="L114" s="67" t="e">
        <f>#REF!</f>
        <v>#REF!</v>
      </c>
      <c r="M114" s="31" t="e">
        <f>#REF!/'1.Budget Template-MJF-EU'!$S$5</f>
        <v>#REF!</v>
      </c>
      <c r="N114" s="66" t="e">
        <f t="shared" si="24"/>
        <v>#REF!</v>
      </c>
      <c r="O114" s="67" t="e">
        <f>#REF!</f>
        <v>#REF!</v>
      </c>
      <c r="P114" s="31" t="e">
        <f>#REF!/'1.Budget Template-MJF-EU'!$S$5</f>
        <v>#REF!</v>
      </c>
      <c r="Q114" s="66" t="e">
        <f t="shared" si="25"/>
        <v>#REF!</v>
      </c>
      <c r="R114" s="67" t="e">
        <f>#REF!</f>
        <v>#REF!</v>
      </c>
      <c r="S114" s="31" t="e">
        <f>#REF!/'1.Budget Template-MJF-EU'!$S$5</f>
        <v>#REF!</v>
      </c>
      <c r="T114" s="66" t="e">
        <f t="shared" si="26"/>
        <v>#REF!</v>
      </c>
      <c r="V114" s="21"/>
      <c r="W114" s="21"/>
      <c r="X114" s="19"/>
    </row>
    <row r="115" spans="1:24" s="68" customFormat="1">
      <c r="A115" s="88"/>
      <c r="B115" s="79" t="s">
        <v>227</v>
      </c>
      <c r="C115" s="79"/>
      <c r="D115" s="79"/>
      <c r="E115" s="80"/>
      <c r="F115" s="81"/>
      <c r="G115" s="81" t="e">
        <f>SUM(G111:G114)</f>
        <v>#REF!</v>
      </c>
      <c r="H115" s="80"/>
      <c r="I115" s="81"/>
      <c r="J115" s="81"/>
      <c r="K115" s="81" t="e">
        <f>SUM(K111:K114)</f>
        <v>#REF!</v>
      </c>
      <c r="L115" s="81"/>
      <c r="M115" s="80"/>
      <c r="N115" s="81" t="e">
        <f>SUM(N111:N114)</f>
        <v>#REF!</v>
      </c>
      <c r="O115" s="81"/>
      <c r="P115" s="80"/>
      <c r="Q115" s="81" t="e">
        <f>SUM(Q111:Q114)</f>
        <v>#REF!</v>
      </c>
      <c r="R115" s="81"/>
      <c r="S115" s="80"/>
      <c r="T115" s="81" t="e">
        <f>SUM(T111:T114)</f>
        <v>#REF!</v>
      </c>
      <c r="V115" s="21"/>
      <c r="W115" s="21"/>
      <c r="X115" s="19"/>
    </row>
    <row r="116" spans="1:24" s="68" customFormat="1">
      <c r="A116" s="84">
        <v>2.2999999999999998</v>
      </c>
      <c r="B116" s="89" t="s">
        <v>228</v>
      </c>
      <c r="C116" s="89"/>
      <c r="D116" s="104"/>
      <c r="E116" s="91"/>
      <c r="F116" s="92"/>
      <c r="G116" s="92"/>
      <c r="H116" s="91"/>
      <c r="I116" s="92"/>
      <c r="J116" s="92"/>
      <c r="K116" s="92"/>
      <c r="L116" s="92"/>
      <c r="M116" s="91"/>
      <c r="N116" s="91"/>
      <c r="O116" s="92"/>
      <c r="P116" s="91"/>
      <c r="Q116" s="91"/>
      <c r="R116" s="92"/>
      <c r="S116" s="91"/>
      <c r="T116" s="91"/>
      <c r="V116" s="21"/>
      <c r="W116" s="21"/>
      <c r="X116" s="19"/>
    </row>
    <row r="117" spans="1:24" s="68" customFormat="1" ht="157.5">
      <c r="A117" s="37" t="s">
        <v>82</v>
      </c>
      <c r="B117" s="39" t="s">
        <v>173</v>
      </c>
      <c r="C117" s="70" t="s">
        <v>441</v>
      </c>
      <c r="D117" s="95" t="s">
        <v>152</v>
      </c>
      <c r="E117" s="66" t="e">
        <f t="shared" si="33"/>
        <v>#REF!</v>
      </c>
      <c r="F117" s="31" t="e">
        <f>#REF!/'1.Budget Template-MJF-EU'!$S$5</f>
        <v>#REF!</v>
      </c>
      <c r="G117" s="67" t="e">
        <f>E117*F117</f>
        <v>#REF!</v>
      </c>
      <c r="H117" s="95" t="s">
        <v>152</v>
      </c>
      <c r="I117" s="67" t="e">
        <f>#REF!</f>
        <v>#REF!</v>
      </c>
      <c r="J117" s="31" t="e">
        <f>#REF!/'1.Budget Template-MJF-EU'!$S$5</f>
        <v>#REF!</v>
      </c>
      <c r="K117" s="67" t="e">
        <f t="shared" ref="K117:K173" si="36">+I117*J117</f>
        <v>#REF!</v>
      </c>
      <c r="L117" s="67" t="e">
        <f>#REF!</f>
        <v>#REF!</v>
      </c>
      <c r="M117" s="31" t="e">
        <f>#REF!/'1.Budget Template-MJF-EU'!$S$5</f>
        <v>#REF!</v>
      </c>
      <c r="N117" s="66" t="e">
        <f t="shared" ref="N117:N173" si="37">+L117*M117</f>
        <v>#REF!</v>
      </c>
      <c r="O117" s="67" t="e">
        <f>#REF!</f>
        <v>#REF!</v>
      </c>
      <c r="P117" s="31" t="e">
        <f>#REF!/'1.Budget Template-MJF-EU'!$S$5</f>
        <v>#REF!</v>
      </c>
      <c r="Q117" s="66" t="e">
        <f t="shared" ref="Q117:Q173" si="38">+O117*P117</f>
        <v>#REF!</v>
      </c>
      <c r="R117" s="67" t="e">
        <f>#REF!</f>
        <v>#REF!</v>
      </c>
      <c r="S117" s="31" t="e">
        <f>#REF!/'1.Budget Template-MJF-EU'!$S$5</f>
        <v>#REF!</v>
      </c>
      <c r="T117" s="66" t="e">
        <f t="shared" ref="T117:T173" si="39">+R117*S117</f>
        <v>#REF!</v>
      </c>
      <c r="V117" s="21"/>
      <c r="W117" s="21"/>
      <c r="X117" s="19"/>
    </row>
    <row r="118" spans="1:24" s="68" customFormat="1" ht="94.5">
      <c r="A118" s="37" t="s">
        <v>83</v>
      </c>
      <c r="B118" s="39" t="s">
        <v>51</v>
      </c>
      <c r="C118" s="70" t="s">
        <v>442</v>
      </c>
      <c r="D118" s="95" t="s">
        <v>52</v>
      </c>
      <c r="E118" s="66" t="e">
        <f t="shared" si="33"/>
        <v>#REF!</v>
      </c>
      <c r="F118" s="31" t="e">
        <f>#REF!/'1.Budget Template-MJF-EU'!$S$5</f>
        <v>#REF!</v>
      </c>
      <c r="G118" s="67" t="e">
        <f t="shared" ref="G118:G119" si="40">E118*F118</f>
        <v>#REF!</v>
      </c>
      <c r="H118" s="95" t="s">
        <v>52</v>
      </c>
      <c r="I118" s="67" t="e">
        <f>#REF!</f>
        <v>#REF!</v>
      </c>
      <c r="J118" s="31" t="e">
        <f>#REF!/'1.Budget Template-MJF-EU'!$S$5</f>
        <v>#REF!</v>
      </c>
      <c r="K118" s="67" t="e">
        <f t="shared" si="36"/>
        <v>#REF!</v>
      </c>
      <c r="L118" s="67" t="e">
        <f>#REF!</f>
        <v>#REF!</v>
      </c>
      <c r="M118" s="31" t="e">
        <f>#REF!/'1.Budget Template-MJF-EU'!$S$5</f>
        <v>#REF!</v>
      </c>
      <c r="N118" s="66" t="e">
        <f t="shared" si="37"/>
        <v>#REF!</v>
      </c>
      <c r="O118" s="67" t="e">
        <f>#REF!</f>
        <v>#REF!</v>
      </c>
      <c r="P118" s="31" t="e">
        <f>#REF!/'1.Budget Template-MJF-EU'!$S$5</f>
        <v>#REF!</v>
      </c>
      <c r="Q118" s="66" t="e">
        <f t="shared" si="38"/>
        <v>#REF!</v>
      </c>
      <c r="R118" s="67" t="e">
        <f>#REF!</f>
        <v>#REF!</v>
      </c>
      <c r="S118" s="31" t="e">
        <f>#REF!/'1.Budget Template-MJF-EU'!$S$5</f>
        <v>#REF!</v>
      </c>
      <c r="T118" s="66" t="e">
        <f t="shared" si="39"/>
        <v>#REF!</v>
      </c>
      <c r="V118" s="21"/>
      <c r="W118" s="21"/>
      <c r="X118" s="19"/>
    </row>
    <row r="119" spans="1:24" s="68" customFormat="1" ht="141.75">
      <c r="A119" s="37" t="s">
        <v>81</v>
      </c>
      <c r="B119" s="39" t="s">
        <v>194</v>
      </c>
      <c r="C119" s="105" t="s">
        <v>243</v>
      </c>
      <c r="D119" s="95" t="s">
        <v>195</v>
      </c>
      <c r="E119" s="66">
        <v>26</v>
      </c>
      <c r="F119" s="31" t="e">
        <f>#REF!/'1.Budget Template-MJF-EU'!$S$5</f>
        <v>#REF!</v>
      </c>
      <c r="G119" s="67" t="e">
        <f t="shared" si="40"/>
        <v>#REF!</v>
      </c>
      <c r="H119" s="95"/>
      <c r="I119" s="67" t="e">
        <f>#REF!</f>
        <v>#REF!</v>
      </c>
      <c r="J119" s="31" t="e">
        <f>#REF!/'1.Budget Template-MJF-EU'!$S$5</f>
        <v>#REF!</v>
      </c>
      <c r="K119" s="67"/>
      <c r="L119" s="67" t="e">
        <f>#REF!</f>
        <v>#REF!</v>
      </c>
      <c r="M119" s="31" t="e">
        <f>#REF!/'1.Budget Template-MJF-EU'!$S$5</f>
        <v>#REF!</v>
      </c>
      <c r="N119" s="66" t="e">
        <f t="shared" si="37"/>
        <v>#REF!</v>
      </c>
      <c r="O119" s="67" t="e">
        <f>#REF!</f>
        <v>#REF!</v>
      </c>
      <c r="P119" s="31" t="e">
        <f>#REF!/'1.Budget Template-MJF-EU'!$S$5</f>
        <v>#REF!</v>
      </c>
      <c r="Q119" s="66"/>
      <c r="R119" s="67" t="e">
        <f>#REF!</f>
        <v>#REF!</v>
      </c>
      <c r="S119" s="31" t="e">
        <f>#REF!/'1.Budget Template-MJF-EU'!$S$5</f>
        <v>#REF!</v>
      </c>
      <c r="T119" s="66"/>
      <c r="V119" s="21"/>
      <c r="W119" s="21"/>
      <c r="X119" s="19"/>
    </row>
    <row r="120" spans="1:24" s="68" customFormat="1">
      <c r="A120" s="88"/>
      <c r="B120" s="79" t="s">
        <v>229</v>
      </c>
      <c r="C120" s="79"/>
      <c r="D120" s="79"/>
      <c r="E120" s="80"/>
      <c r="F120" s="80"/>
      <c r="G120" s="80" t="e">
        <f>SUM(G117:G119)</f>
        <v>#REF!</v>
      </c>
      <c r="H120" s="79"/>
      <c r="I120" s="80"/>
      <c r="J120" s="80"/>
      <c r="K120" s="80" t="e">
        <f>SUM(K117:K118)</f>
        <v>#REF!</v>
      </c>
      <c r="L120" s="80"/>
      <c r="M120" s="80"/>
      <c r="N120" s="80" t="e">
        <f>SUM(N117:N119)</f>
        <v>#REF!</v>
      </c>
      <c r="O120" s="80"/>
      <c r="P120" s="80"/>
      <c r="Q120" s="80" t="e">
        <f>SUM(Q117:Q119)</f>
        <v>#REF!</v>
      </c>
      <c r="R120" s="80"/>
      <c r="S120" s="80"/>
      <c r="T120" s="80" t="e">
        <f>SUM(T117:T119)</f>
        <v>#REF!</v>
      </c>
      <c r="V120" s="21"/>
      <c r="W120" s="21"/>
      <c r="X120" s="19"/>
    </row>
    <row r="121" spans="1:24" s="68" customFormat="1">
      <c r="A121" s="84">
        <v>2.4</v>
      </c>
      <c r="B121" s="414" t="s">
        <v>230</v>
      </c>
      <c r="C121" s="415"/>
      <c r="D121" s="415"/>
      <c r="E121" s="415"/>
      <c r="F121" s="415"/>
      <c r="G121" s="415"/>
      <c r="H121" s="415"/>
      <c r="I121" s="415"/>
      <c r="J121" s="415"/>
      <c r="K121" s="415"/>
      <c r="L121" s="415"/>
      <c r="M121" s="415"/>
      <c r="N121" s="415"/>
      <c r="O121" s="415"/>
      <c r="P121" s="415"/>
      <c r="Q121" s="415"/>
      <c r="R121" s="415"/>
      <c r="S121" s="415"/>
      <c r="T121" s="416"/>
      <c r="V121" s="21"/>
      <c r="W121" s="21"/>
      <c r="X121" s="19"/>
    </row>
    <row r="122" spans="1:24" s="68" customFormat="1" ht="94.5">
      <c r="A122" s="37" t="s">
        <v>99</v>
      </c>
      <c r="B122" s="39" t="s">
        <v>53</v>
      </c>
      <c r="C122" s="70" t="s">
        <v>443</v>
      </c>
      <c r="D122" s="95" t="s">
        <v>123</v>
      </c>
      <c r="E122" s="66" t="e">
        <f t="shared" si="33"/>
        <v>#REF!</v>
      </c>
      <c r="F122" s="31" t="e">
        <f>#REF!/'1.Budget Template-MJF-EU'!$S$5</f>
        <v>#REF!</v>
      </c>
      <c r="G122" s="67" t="e">
        <f>E122*F122</f>
        <v>#REF!</v>
      </c>
      <c r="H122" s="95" t="s">
        <v>123</v>
      </c>
      <c r="I122" s="67" t="e">
        <f>#REF!</f>
        <v>#REF!</v>
      </c>
      <c r="J122" s="31" t="e">
        <f>#REF!/'1.Budget Template-MJF-EU'!$S$5</f>
        <v>#REF!</v>
      </c>
      <c r="K122" s="67" t="e">
        <f t="shared" si="36"/>
        <v>#REF!</v>
      </c>
      <c r="L122" s="67" t="e">
        <f>#REF!</f>
        <v>#REF!</v>
      </c>
      <c r="M122" s="31" t="e">
        <f>#REF!/'1.Budget Template-MJF-EU'!$S$5</f>
        <v>#REF!</v>
      </c>
      <c r="N122" s="66" t="e">
        <f t="shared" si="37"/>
        <v>#REF!</v>
      </c>
      <c r="O122" s="67" t="e">
        <f>#REF!</f>
        <v>#REF!</v>
      </c>
      <c r="P122" s="31" t="e">
        <f>#REF!/'1.Budget Template-MJF-EU'!$S$5</f>
        <v>#REF!</v>
      </c>
      <c r="Q122" s="66" t="e">
        <f t="shared" si="38"/>
        <v>#REF!</v>
      </c>
      <c r="R122" s="67" t="e">
        <f>#REF!</f>
        <v>#REF!</v>
      </c>
      <c r="S122" s="31" t="e">
        <f>#REF!/'1.Budget Template-MJF-EU'!$S$5</f>
        <v>#REF!</v>
      </c>
      <c r="T122" s="66" t="e">
        <f t="shared" si="39"/>
        <v>#REF!</v>
      </c>
      <c r="V122" s="21"/>
      <c r="W122" s="21"/>
      <c r="X122" s="19"/>
    </row>
    <row r="123" spans="1:24" s="68" customFormat="1" ht="157.5">
      <c r="A123" s="37" t="s">
        <v>98</v>
      </c>
      <c r="B123" s="39" t="s">
        <v>205</v>
      </c>
      <c r="C123" s="70" t="s">
        <v>444</v>
      </c>
      <c r="D123" s="95" t="s">
        <v>0</v>
      </c>
      <c r="E123" s="66" t="e">
        <f t="shared" si="33"/>
        <v>#REF!</v>
      </c>
      <c r="F123" s="31" t="e">
        <f>#REF!/'1.Budget Template-MJF-EU'!$S$5</f>
        <v>#REF!</v>
      </c>
      <c r="G123" s="67" t="e">
        <f t="shared" ref="G123:G127" si="41">E123*F123</f>
        <v>#REF!</v>
      </c>
      <c r="H123" s="95" t="s">
        <v>0</v>
      </c>
      <c r="I123" s="67" t="e">
        <f>#REF!</f>
        <v>#REF!</v>
      </c>
      <c r="J123" s="31" t="e">
        <f>#REF!/'1.Budget Template-MJF-EU'!$S$5</f>
        <v>#REF!</v>
      </c>
      <c r="K123" s="67" t="e">
        <f t="shared" si="36"/>
        <v>#REF!</v>
      </c>
      <c r="L123" s="67" t="e">
        <f>#REF!</f>
        <v>#REF!</v>
      </c>
      <c r="M123" s="31" t="e">
        <f>#REF!/'1.Budget Template-MJF-EU'!$S$5</f>
        <v>#REF!</v>
      </c>
      <c r="N123" s="66" t="e">
        <f t="shared" si="37"/>
        <v>#REF!</v>
      </c>
      <c r="O123" s="67" t="e">
        <f>#REF!</f>
        <v>#REF!</v>
      </c>
      <c r="P123" s="31" t="e">
        <f>#REF!/'1.Budget Template-MJF-EU'!$S$5</f>
        <v>#REF!</v>
      </c>
      <c r="Q123" s="66" t="e">
        <f t="shared" si="38"/>
        <v>#REF!</v>
      </c>
      <c r="R123" s="67" t="e">
        <f>#REF!</f>
        <v>#REF!</v>
      </c>
      <c r="S123" s="31" t="e">
        <f>#REF!/'1.Budget Template-MJF-EU'!$S$5</f>
        <v>#REF!</v>
      </c>
      <c r="T123" s="66" t="e">
        <f t="shared" si="39"/>
        <v>#REF!</v>
      </c>
      <c r="V123" s="21"/>
      <c r="W123" s="21"/>
      <c r="X123" s="19"/>
    </row>
    <row r="124" spans="1:24" s="68" customFormat="1" ht="78.75">
      <c r="A124" s="37" t="s">
        <v>100</v>
      </c>
      <c r="B124" s="39" t="s">
        <v>206</v>
      </c>
      <c r="C124" s="70" t="s">
        <v>445</v>
      </c>
      <c r="D124" s="95" t="s">
        <v>0</v>
      </c>
      <c r="E124" s="66" t="e">
        <f t="shared" si="33"/>
        <v>#REF!</v>
      </c>
      <c r="F124" s="31" t="e">
        <f>#REF!/'1.Budget Template-MJF-EU'!$S$5</f>
        <v>#REF!</v>
      </c>
      <c r="G124" s="67" t="e">
        <f t="shared" si="41"/>
        <v>#REF!</v>
      </c>
      <c r="H124" s="95" t="s">
        <v>0</v>
      </c>
      <c r="I124" s="67" t="e">
        <f>#REF!</f>
        <v>#REF!</v>
      </c>
      <c r="J124" s="31" t="e">
        <f>#REF!/'1.Budget Template-MJF-EU'!$S$5</f>
        <v>#REF!</v>
      </c>
      <c r="K124" s="67" t="e">
        <f t="shared" si="36"/>
        <v>#REF!</v>
      </c>
      <c r="L124" s="67" t="e">
        <f>#REF!</f>
        <v>#REF!</v>
      </c>
      <c r="M124" s="31" t="e">
        <f>#REF!/'1.Budget Template-MJF-EU'!$S$5</f>
        <v>#REF!</v>
      </c>
      <c r="N124" s="66" t="e">
        <f t="shared" si="37"/>
        <v>#REF!</v>
      </c>
      <c r="O124" s="67" t="e">
        <f>#REF!</f>
        <v>#REF!</v>
      </c>
      <c r="P124" s="31" t="e">
        <f>#REF!/'1.Budget Template-MJF-EU'!$S$5</f>
        <v>#REF!</v>
      </c>
      <c r="Q124" s="66" t="e">
        <f t="shared" si="38"/>
        <v>#REF!</v>
      </c>
      <c r="R124" s="67" t="e">
        <f>#REF!</f>
        <v>#REF!</v>
      </c>
      <c r="S124" s="31" t="e">
        <f>#REF!/'1.Budget Template-MJF-EU'!$S$5</f>
        <v>#REF!</v>
      </c>
      <c r="T124" s="66" t="e">
        <f t="shared" si="39"/>
        <v>#REF!</v>
      </c>
      <c r="V124" s="21"/>
      <c r="W124" s="21"/>
      <c r="X124" s="19"/>
    </row>
    <row r="125" spans="1:24" s="68" customFormat="1" ht="110.25">
      <c r="A125" s="37" t="s">
        <v>101</v>
      </c>
      <c r="B125" s="39" t="s">
        <v>174</v>
      </c>
      <c r="C125" s="48" t="s">
        <v>446</v>
      </c>
      <c r="D125" s="95" t="s">
        <v>42</v>
      </c>
      <c r="E125" s="66" t="e">
        <f t="shared" si="33"/>
        <v>#REF!</v>
      </c>
      <c r="F125" s="31" t="e">
        <f>#REF!/'1.Budget Template-MJF-EU'!$S$5</f>
        <v>#REF!</v>
      </c>
      <c r="G125" s="67" t="e">
        <f t="shared" si="41"/>
        <v>#REF!</v>
      </c>
      <c r="H125" s="95" t="s">
        <v>42</v>
      </c>
      <c r="I125" s="67" t="e">
        <f>#REF!</f>
        <v>#REF!</v>
      </c>
      <c r="J125" s="31" t="e">
        <f>#REF!/'1.Budget Template-MJF-EU'!$S$5</f>
        <v>#REF!</v>
      </c>
      <c r="K125" s="67" t="e">
        <f t="shared" si="36"/>
        <v>#REF!</v>
      </c>
      <c r="L125" s="67" t="e">
        <f>#REF!</f>
        <v>#REF!</v>
      </c>
      <c r="M125" s="31" t="e">
        <f>#REF!/'1.Budget Template-MJF-EU'!$S$5</f>
        <v>#REF!</v>
      </c>
      <c r="N125" s="66" t="e">
        <f t="shared" si="37"/>
        <v>#REF!</v>
      </c>
      <c r="O125" s="67" t="e">
        <f>#REF!</f>
        <v>#REF!</v>
      </c>
      <c r="P125" s="31" t="e">
        <f>#REF!/'1.Budget Template-MJF-EU'!$S$5</f>
        <v>#REF!</v>
      </c>
      <c r="Q125" s="66" t="e">
        <f t="shared" si="38"/>
        <v>#REF!</v>
      </c>
      <c r="R125" s="67" t="e">
        <f>#REF!</f>
        <v>#REF!</v>
      </c>
      <c r="S125" s="31" t="e">
        <f>#REF!/'1.Budget Template-MJF-EU'!$S$5</f>
        <v>#REF!</v>
      </c>
      <c r="T125" s="66" t="e">
        <f t="shared" si="39"/>
        <v>#REF!</v>
      </c>
      <c r="V125" s="21"/>
      <c r="W125" s="21"/>
      <c r="X125" s="19"/>
    </row>
    <row r="126" spans="1:24" s="68" customFormat="1" ht="78.75">
      <c r="A126" s="37" t="s">
        <v>102</v>
      </c>
      <c r="B126" s="39" t="s">
        <v>59</v>
      </c>
      <c r="C126" s="70" t="s">
        <v>447</v>
      </c>
      <c r="D126" s="95" t="s">
        <v>0</v>
      </c>
      <c r="E126" s="66" t="e">
        <f t="shared" si="33"/>
        <v>#REF!</v>
      </c>
      <c r="F126" s="31" t="e">
        <f>#REF!/'1.Budget Template-MJF-EU'!$S$5</f>
        <v>#REF!</v>
      </c>
      <c r="G126" s="67" t="e">
        <f t="shared" si="41"/>
        <v>#REF!</v>
      </c>
      <c r="H126" s="95" t="s">
        <v>0</v>
      </c>
      <c r="I126" s="67" t="e">
        <f>#REF!</f>
        <v>#REF!</v>
      </c>
      <c r="J126" s="31" t="e">
        <f>#REF!/'1.Budget Template-MJF-EU'!$S$5</f>
        <v>#REF!</v>
      </c>
      <c r="K126" s="67" t="e">
        <f t="shared" si="36"/>
        <v>#REF!</v>
      </c>
      <c r="L126" s="67" t="e">
        <f>#REF!</f>
        <v>#REF!</v>
      </c>
      <c r="M126" s="31" t="e">
        <f>#REF!/'1.Budget Template-MJF-EU'!$S$5</f>
        <v>#REF!</v>
      </c>
      <c r="N126" s="66" t="e">
        <f t="shared" si="37"/>
        <v>#REF!</v>
      </c>
      <c r="O126" s="67" t="e">
        <f>#REF!</f>
        <v>#REF!</v>
      </c>
      <c r="P126" s="31" t="e">
        <f>#REF!/'1.Budget Template-MJF-EU'!$S$5</f>
        <v>#REF!</v>
      </c>
      <c r="Q126" s="66" t="e">
        <f t="shared" si="38"/>
        <v>#REF!</v>
      </c>
      <c r="R126" s="67" t="e">
        <f>#REF!</f>
        <v>#REF!</v>
      </c>
      <c r="S126" s="31" t="e">
        <f>#REF!/'1.Budget Template-MJF-EU'!$S$5</f>
        <v>#REF!</v>
      </c>
      <c r="T126" s="66" t="e">
        <f t="shared" si="39"/>
        <v>#REF!</v>
      </c>
      <c r="V126" s="21"/>
      <c r="W126" s="21"/>
      <c r="X126" s="19"/>
    </row>
    <row r="127" spans="1:24" s="68" customFormat="1" ht="173.25">
      <c r="A127" s="37" t="s">
        <v>347</v>
      </c>
      <c r="B127" s="39" t="s">
        <v>54</v>
      </c>
      <c r="C127" s="70" t="s">
        <v>448</v>
      </c>
      <c r="D127" s="95" t="s">
        <v>0</v>
      </c>
      <c r="E127" s="66" t="e">
        <f t="shared" si="33"/>
        <v>#REF!</v>
      </c>
      <c r="F127" s="31" t="e">
        <f>#REF!/'1.Budget Template-MJF-EU'!$S$5</f>
        <v>#REF!</v>
      </c>
      <c r="G127" s="67" t="e">
        <f t="shared" si="41"/>
        <v>#REF!</v>
      </c>
      <c r="H127" s="95" t="s">
        <v>0</v>
      </c>
      <c r="I127" s="67" t="e">
        <f>#REF!</f>
        <v>#REF!</v>
      </c>
      <c r="J127" s="31" t="e">
        <f>#REF!/'1.Budget Template-MJF-EU'!$S$5</f>
        <v>#REF!</v>
      </c>
      <c r="K127" s="67" t="e">
        <f t="shared" si="36"/>
        <v>#REF!</v>
      </c>
      <c r="L127" s="67" t="e">
        <f>#REF!</f>
        <v>#REF!</v>
      </c>
      <c r="M127" s="31" t="e">
        <f>#REF!/'1.Budget Template-MJF-EU'!$S$5</f>
        <v>#REF!</v>
      </c>
      <c r="N127" s="66" t="e">
        <f t="shared" si="37"/>
        <v>#REF!</v>
      </c>
      <c r="O127" s="67" t="e">
        <f>#REF!</f>
        <v>#REF!</v>
      </c>
      <c r="P127" s="31" t="e">
        <f>#REF!/'1.Budget Template-MJF-EU'!$S$5</f>
        <v>#REF!</v>
      </c>
      <c r="Q127" s="66" t="e">
        <f t="shared" si="38"/>
        <v>#REF!</v>
      </c>
      <c r="R127" s="67" t="e">
        <f>#REF!</f>
        <v>#REF!</v>
      </c>
      <c r="S127" s="31" t="e">
        <f>#REF!/'1.Budget Template-MJF-EU'!$S$5</f>
        <v>#REF!</v>
      </c>
      <c r="T127" s="66" t="e">
        <f t="shared" si="39"/>
        <v>#REF!</v>
      </c>
      <c r="V127" s="21"/>
      <c r="W127" s="21"/>
      <c r="X127" s="19"/>
    </row>
    <row r="128" spans="1:24" s="68" customFormat="1">
      <c r="A128" s="88"/>
      <c r="B128" s="79" t="s">
        <v>231</v>
      </c>
      <c r="C128" s="79"/>
      <c r="D128" s="79"/>
      <c r="E128" s="80"/>
      <c r="F128" s="80"/>
      <c r="G128" s="80" t="e">
        <f>SUM(G122:G127)</f>
        <v>#REF!</v>
      </c>
      <c r="H128" s="79"/>
      <c r="I128" s="80"/>
      <c r="J128" s="80"/>
      <c r="K128" s="80" t="e">
        <f>SUM(K122:K127)</f>
        <v>#REF!</v>
      </c>
      <c r="L128" s="80"/>
      <c r="M128" s="80"/>
      <c r="N128" s="80" t="e">
        <f>SUM(N122:N127)</f>
        <v>#REF!</v>
      </c>
      <c r="O128" s="80"/>
      <c r="P128" s="80"/>
      <c r="Q128" s="80" t="e">
        <f>SUM(Q122:Q127)</f>
        <v>#REF!</v>
      </c>
      <c r="R128" s="80"/>
      <c r="S128" s="80"/>
      <c r="T128" s="80" t="e">
        <f>SUM(T122:T127)</f>
        <v>#REF!</v>
      </c>
      <c r="V128" s="21"/>
      <c r="W128" s="21"/>
      <c r="X128" s="19"/>
    </row>
    <row r="129" spans="1:24" s="68" customFormat="1">
      <c r="A129" s="84">
        <v>2.5</v>
      </c>
      <c r="B129" s="417" t="s">
        <v>232</v>
      </c>
      <c r="C129" s="418"/>
      <c r="D129" s="418"/>
      <c r="E129" s="418"/>
      <c r="F129" s="418"/>
      <c r="G129" s="418"/>
      <c r="H129" s="418"/>
      <c r="I129" s="418"/>
      <c r="J129" s="418"/>
      <c r="K129" s="418"/>
      <c r="L129" s="418"/>
      <c r="M129" s="418"/>
      <c r="N129" s="418"/>
      <c r="O129" s="418"/>
      <c r="P129" s="418"/>
      <c r="Q129" s="418"/>
      <c r="R129" s="418"/>
      <c r="S129" s="418"/>
      <c r="T129" s="419"/>
      <c r="V129" s="21"/>
      <c r="W129" s="21"/>
      <c r="X129" s="19"/>
    </row>
    <row r="130" spans="1:24" s="68" customFormat="1" ht="126">
      <c r="A130" s="37" t="s">
        <v>348</v>
      </c>
      <c r="B130" s="39" t="s">
        <v>55</v>
      </c>
      <c r="C130" s="70" t="s">
        <v>449</v>
      </c>
      <c r="D130" s="95" t="s">
        <v>129</v>
      </c>
      <c r="E130" s="66" t="e">
        <f t="shared" si="33"/>
        <v>#REF!</v>
      </c>
      <c r="F130" s="31" t="e">
        <f>#REF!/'1.Budget Template-MJF-EU'!$S$5</f>
        <v>#REF!</v>
      </c>
      <c r="G130" s="67" t="e">
        <f t="shared" ref="G130:G132" si="42">E130*F130</f>
        <v>#REF!</v>
      </c>
      <c r="H130" s="95" t="s">
        <v>129</v>
      </c>
      <c r="I130" s="67" t="e">
        <f>#REF!</f>
        <v>#REF!</v>
      </c>
      <c r="J130" s="31" t="e">
        <f>#REF!/'1.Budget Template-MJF-EU'!$S$5</f>
        <v>#REF!</v>
      </c>
      <c r="K130" s="67" t="e">
        <f t="shared" si="36"/>
        <v>#REF!</v>
      </c>
      <c r="L130" s="67" t="e">
        <f>#REF!</f>
        <v>#REF!</v>
      </c>
      <c r="M130" s="31" t="e">
        <f>#REF!/'1.Budget Template-MJF-EU'!$S$5</f>
        <v>#REF!</v>
      </c>
      <c r="N130" s="66" t="e">
        <f t="shared" si="37"/>
        <v>#REF!</v>
      </c>
      <c r="O130" s="67" t="e">
        <f>#REF!</f>
        <v>#REF!</v>
      </c>
      <c r="P130" s="31" t="e">
        <f>#REF!/'1.Budget Template-MJF-EU'!$S$5</f>
        <v>#REF!</v>
      </c>
      <c r="Q130" s="66" t="e">
        <f t="shared" si="38"/>
        <v>#REF!</v>
      </c>
      <c r="R130" s="67" t="e">
        <f>#REF!</f>
        <v>#REF!</v>
      </c>
      <c r="S130" s="31" t="e">
        <f>#REF!/'1.Budget Template-MJF-EU'!$S$5</f>
        <v>#REF!</v>
      </c>
      <c r="T130" s="66" t="e">
        <f t="shared" si="39"/>
        <v>#REF!</v>
      </c>
      <c r="V130" s="21"/>
      <c r="W130" s="21"/>
      <c r="X130" s="19"/>
    </row>
    <row r="131" spans="1:24" s="68" customFormat="1" ht="189">
      <c r="A131" s="37" t="s">
        <v>349</v>
      </c>
      <c r="B131" s="39" t="s">
        <v>175</v>
      </c>
      <c r="C131" s="70" t="s">
        <v>450</v>
      </c>
      <c r="D131" s="95" t="s">
        <v>42</v>
      </c>
      <c r="E131" s="66" t="e">
        <f t="shared" si="33"/>
        <v>#REF!</v>
      </c>
      <c r="F131" s="31" t="e">
        <f>#REF!/'1.Budget Template-MJF-EU'!$S$5</f>
        <v>#REF!</v>
      </c>
      <c r="G131" s="67" t="e">
        <f t="shared" si="42"/>
        <v>#REF!</v>
      </c>
      <c r="H131" s="95" t="s">
        <v>42</v>
      </c>
      <c r="I131" s="67" t="e">
        <f>#REF!</f>
        <v>#REF!</v>
      </c>
      <c r="J131" s="31" t="e">
        <f>#REF!/'1.Budget Template-MJF-EU'!$S$5</f>
        <v>#REF!</v>
      </c>
      <c r="K131" s="67" t="e">
        <f t="shared" si="36"/>
        <v>#REF!</v>
      </c>
      <c r="L131" s="67" t="e">
        <f>#REF!</f>
        <v>#REF!</v>
      </c>
      <c r="M131" s="31" t="e">
        <f>#REF!/'1.Budget Template-MJF-EU'!$S$5</f>
        <v>#REF!</v>
      </c>
      <c r="N131" s="66" t="e">
        <f t="shared" si="37"/>
        <v>#REF!</v>
      </c>
      <c r="O131" s="67" t="e">
        <f>#REF!</f>
        <v>#REF!</v>
      </c>
      <c r="P131" s="31" t="e">
        <f>#REF!/'1.Budget Template-MJF-EU'!$S$5</f>
        <v>#REF!</v>
      </c>
      <c r="Q131" s="66" t="e">
        <f t="shared" si="38"/>
        <v>#REF!</v>
      </c>
      <c r="R131" s="67" t="e">
        <f>#REF!</f>
        <v>#REF!</v>
      </c>
      <c r="S131" s="31" t="e">
        <f>#REF!/'1.Budget Template-MJF-EU'!$S$5</f>
        <v>#REF!</v>
      </c>
      <c r="T131" s="66" t="e">
        <f t="shared" si="39"/>
        <v>#REF!</v>
      </c>
      <c r="V131" s="21"/>
      <c r="W131" s="21"/>
      <c r="X131" s="19"/>
    </row>
    <row r="132" spans="1:24" s="68" customFormat="1" ht="157.5">
      <c r="A132" s="37" t="s">
        <v>350</v>
      </c>
      <c r="B132" s="39" t="s">
        <v>56</v>
      </c>
      <c r="C132" s="70" t="s">
        <v>451</v>
      </c>
      <c r="D132" s="95" t="s">
        <v>42</v>
      </c>
      <c r="E132" s="66" t="e">
        <f t="shared" si="33"/>
        <v>#REF!</v>
      </c>
      <c r="F132" s="31" t="e">
        <f>#REF!/'1.Budget Template-MJF-EU'!$S$5</f>
        <v>#REF!</v>
      </c>
      <c r="G132" s="67" t="e">
        <f t="shared" si="42"/>
        <v>#REF!</v>
      </c>
      <c r="H132" s="95" t="s">
        <v>42</v>
      </c>
      <c r="I132" s="67" t="e">
        <f>#REF!</f>
        <v>#REF!</v>
      </c>
      <c r="J132" s="31" t="e">
        <f>#REF!/'1.Budget Template-MJF-EU'!$S$5</f>
        <v>#REF!</v>
      </c>
      <c r="K132" s="67" t="e">
        <f t="shared" si="36"/>
        <v>#REF!</v>
      </c>
      <c r="L132" s="67" t="e">
        <f>#REF!</f>
        <v>#REF!</v>
      </c>
      <c r="M132" s="31" t="e">
        <f>#REF!/'1.Budget Template-MJF-EU'!$S$5</f>
        <v>#REF!</v>
      </c>
      <c r="N132" s="66" t="e">
        <f t="shared" si="37"/>
        <v>#REF!</v>
      </c>
      <c r="O132" s="67" t="e">
        <f>#REF!</f>
        <v>#REF!</v>
      </c>
      <c r="P132" s="31" t="e">
        <f>#REF!/'1.Budget Template-MJF-EU'!$S$5</f>
        <v>#REF!</v>
      </c>
      <c r="Q132" s="66" t="e">
        <f t="shared" si="38"/>
        <v>#REF!</v>
      </c>
      <c r="R132" s="67" t="e">
        <f>#REF!</f>
        <v>#REF!</v>
      </c>
      <c r="S132" s="31" t="e">
        <f>#REF!/'1.Budget Template-MJF-EU'!$S$5</f>
        <v>#REF!</v>
      </c>
      <c r="T132" s="66" t="e">
        <f t="shared" si="39"/>
        <v>#REF!</v>
      </c>
      <c r="V132" s="21"/>
      <c r="W132" s="21"/>
      <c r="X132" s="19"/>
    </row>
    <row r="133" spans="1:24" s="68" customFormat="1">
      <c r="A133" s="88"/>
      <c r="B133" s="79" t="s">
        <v>233</v>
      </c>
      <c r="C133" s="79"/>
      <c r="D133" s="79"/>
      <c r="E133" s="80"/>
      <c r="F133" s="80"/>
      <c r="G133" s="80" t="e">
        <f>SUM(G130:G132)</f>
        <v>#REF!</v>
      </c>
      <c r="H133" s="79"/>
      <c r="I133" s="80"/>
      <c r="J133" s="80"/>
      <c r="K133" s="80" t="e">
        <f>SUM(K130:K132)</f>
        <v>#REF!</v>
      </c>
      <c r="L133" s="80"/>
      <c r="M133" s="80"/>
      <c r="N133" s="80" t="e">
        <f>SUM(N130:N132)</f>
        <v>#REF!</v>
      </c>
      <c r="O133" s="80"/>
      <c r="P133" s="80"/>
      <c r="Q133" s="80" t="e">
        <f>SUM(Q130:Q132)</f>
        <v>#REF!</v>
      </c>
      <c r="R133" s="80"/>
      <c r="S133" s="80"/>
      <c r="T133" s="80" t="e">
        <f>SUM(T130:T132)</f>
        <v>#REF!</v>
      </c>
      <c r="V133" s="21"/>
      <c r="W133" s="21"/>
      <c r="X133" s="19"/>
    </row>
    <row r="134" spans="1:24" s="68" customFormat="1">
      <c r="A134" s="88"/>
      <c r="B134" s="79" t="s">
        <v>192</v>
      </c>
      <c r="C134" s="79"/>
      <c r="D134" s="79"/>
      <c r="E134" s="80"/>
      <c r="F134" s="80"/>
      <c r="G134" s="80" t="e">
        <f>G109+G115+G120+G128+G133</f>
        <v>#REF!</v>
      </c>
      <c r="H134" s="79"/>
      <c r="I134" s="80"/>
      <c r="J134" s="80"/>
      <c r="K134" s="80" t="e">
        <f>K109+K115+K120+K128+K133</f>
        <v>#REF!</v>
      </c>
      <c r="L134" s="80"/>
      <c r="M134" s="80"/>
      <c r="N134" s="80" t="e">
        <f>N109+N115+N120+N128+N133</f>
        <v>#REF!</v>
      </c>
      <c r="O134" s="80"/>
      <c r="P134" s="80"/>
      <c r="Q134" s="80" t="e">
        <f>Q109+Q115+Q120+Q128+Q133</f>
        <v>#REF!</v>
      </c>
      <c r="R134" s="80"/>
      <c r="S134" s="80"/>
      <c r="T134" s="80" t="e">
        <f>T109+T115+T120+T128+T133</f>
        <v>#REF!</v>
      </c>
      <c r="V134" s="21"/>
      <c r="W134" s="21"/>
      <c r="X134" s="19"/>
    </row>
    <row r="135" spans="1:24">
      <c r="A135" s="46" t="s">
        <v>351</v>
      </c>
      <c r="B135" s="408" t="s">
        <v>234</v>
      </c>
      <c r="C135" s="409"/>
      <c r="D135" s="409"/>
      <c r="E135" s="409"/>
      <c r="F135" s="409"/>
      <c r="G135" s="409"/>
      <c r="H135" s="409"/>
      <c r="I135" s="409"/>
      <c r="J135" s="409"/>
      <c r="K135" s="409"/>
      <c r="L135" s="409"/>
      <c r="M135" s="409"/>
      <c r="N135" s="409"/>
      <c r="O135" s="409"/>
      <c r="P135" s="409"/>
      <c r="Q135" s="409"/>
      <c r="R135" s="409"/>
      <c r="S135" s="409"/>
      <c r="T135" s="410"/>
      <c r="V135" s="21"/>
      <c r="W135" s="21"/>
    </row>
    <row r="136" spans="1:24">
      <c r="A136" s="84">
        <v>3.1</v>
      </c>
      <c r="B136" s="414" t="s">
        <v>235</v>
      </c>
      <c r="C136" s="415"/>
      <c r="D136" s="415"/>
      <c r="E136" s="415"/>
      <c r="F136" s="415"/>
      <c r="G136" s="415"/>
      <c r="H136" s="415"/>
      <c r="I136" s="415"/>
      <c r="J136" s="415"/>
      <c r="K136" s="415"/>
      <c r="L136" s="415"/>
      <c r="M136" s="415"/>
      <c r="N136" s="415"/>
      <c r="O136" s="415"/>
      <c r="P136" s="415"/>
      <c r="Q136" s="415"/>
      <c r="R136" s="415"/>
      <c r="S136" s="415"/>
      <c r="T136" s="416"/>
      <c r="V136" s="21"/>
      <c r="W136" s="21"/>
    </row>
    <row r="137" spans="1:24" ht="252">
      <c r="A137" s="33" t="s">
        <v>84</v>
      </c>
      <c r="B137" s="33" t="s">
        <v>116</v>
      </c>
      <c r="C137" s="70" t="s">
        <v>452</v>
      </c>
      <c r="D137" s="34" t="s">
        <v>150</v>
      </c>
      <c r="E137" s="72">
        <v>4</v>
      </c>
      <c r="F137" s="31" t="e">
        <f>#REF!/'1.Budget Template-MJF-EU'!$S$5</f>
        <v>#REF!</v>
      </c>
      <c r="G137" s="31" t="e">
        <f>E137*F137</f>
        <v>#REF!</v>
      </c>
      <c r="H137" s="34" t="s">
        <v>150</v>
      </c>
      <c r="I137" s="31" t="e">
        <f>#REF!</f>
        <v>#REF!</v>
      </c>
      <c r="J137" s="31" t="e">
        <f>#REF!/'1.Budget Template-MJF-EU'!$S$5</f>
        <v>#REF!</v>
      </c>
      <c r="K137" s="49" t="e">
        <f t="shared" si="36"/>
        <v>#REF!</v>
      </c>
      <c r="L137" s="31" t="e">
        <f>#REF!</f>
        <v>#REF!</v>
      </c>
      <c r="M137" s="31" t="e">
        <f>#REF!/'1.Budget Template-MJF-EU'!$S$5</f>
        <v>#REF!</v>
      </c>
      <c r="N137" s="72" t="e">
        <f t="shared" si="37"/>
        <v>#REF!</v>
      </c>
      <c r="O137" s="31" t="e">
        <f>#REF!</f>
        <v>#REF!</v>
      </c>
      <c r="P137" s="31" t="e">
        <f>#REF!/'1.Budget Template-MJF-EU'!$S$5</f>
        <v>#REF!</v>
      </c>
      <c r="Q137" s="72" t="e">
        <f t="shared" si="38"/>
        <v>#REF!</v>
      </c>
      <c r="R137" s="31" t="e">
        <f>#REF!</f>
        <v>#REF!</v>
      </c>
      <c r="S137" s="31" t="e">
        <f>#REF!/'1.Budget Template-MJF-EU'!$S$5</f>
        <v>#REF!</v>
      </c>
      <c r="T137" s="72" t="e">
        <f t="shared" si="39"/>
        <v>#REF!</v>
      </c>
      <c r="V137" s="21"/>
      <c r="W137" s="21"/>
    </row>
    <row r="138" spans="1:24" ht="189">
      <c r="A138" s="33" t="s">
        <v>85</v>
      </c>
      <c r="B138" s="33" t="s">
        <v>138</v>
      </c>
      <c r="C138" s="70" t="s">
        <v>453</v>
      </c>
      <c r="D138" s="34" t="s">
        <v>67</v>
      </c>
      <c r="E138" s="72">
        <v>4</v>
      </c>
      <c r="F138" s="31" t="e">
        <f>#REF!/'1.Budget Template-MJF-EU'!$S$5</f>
        <v>#REF!</v>
      </c>
      <c r="G138" s="31" t="e">
        <f t="shared" ref="G138:G143" si="43">E138*F138</f>
        <v>#REF!</v>
      </c>
      <c r="H138" s="34" t="s">
        <v>67</v>
      </c>
      <c r="I138" s="31" t="e">
        <f>#REF!</f>
        <v>#REF!</v>
      </c>
      <c r="J138" s="31" t="e">
        <f>#REF!/'1.Budget Template-MJF-EU'!$S$5</f>
        <v>#REF!</v>
      </c>
      <c r="K138" s="49" t="e">
        <f t="shared" si="36"/>
        <v>#REF!</v>
      </c>
      <c r="L138" s="31" t="e">
        <f>#REF!</f>
        <v>#REF!</v>
      </c>
      <c r="M138" s="31" t="e">
        <f>#REF!/'1.Budget Template-MJF-EU'!$S$5</f>
        <v>#REF!</v>
      </c>
      <c r="N138" s="72" t="e">
        <f t="shared" si="37"/>
        <v>#REF!</v>
      </c>
      <c r="O138" s="31" t="e">
        <f>#REF!</f>
        <v>#REF!</v>
      </c>
      <c r="P138" s="31" t="e">
        <f>#REF!/'1.Budget Template-MJF-EU'!$S$5</f>
        <v>#REF!</v>
      </c>
      <c r="Q138" s="72" t="e">
        <f t="shared" si="38"/>
        <v>#REF!</v>
      </c>
      <c r="R138" s="31" t="e">
        <f>#REF!</f>
        <v>#REF!</v>
      </c>
      <c r="S138" s="31" t="e">
        <f>#REF!/'1.Budget Template-MJF-EU'!$S$5</f>
        <v>#REF!</v>
      </c>
      <c r="T138" s="72" t="e">
        <f t="shared" si="39"/>
        <v>#REF!</v>
      </c>
      <c r="V138" s="21"/>
      <c r="W138" s="21"/>
    </row>
    <row r="139" spans="1:24" ht="110.25">
      <c r="A139" s="33" t="s">
        <v>86</v>
      </c>
      <c r="B139" s="33" t="s">
        <v>117</v>
      </c>
      <c r="C139" s="105" t="s">
        <v>244</v>
      </c>
      <c r="D139" s="34" t="s">
        <v>0</v>
      </c>
      <c r="E139" s="72" t="e">
        <f t="shared" si="33"/>
        <v>#REF!</v>
      </c>
      <c r="F139" s="31" t="e">
        <f>#REF!/'1.Budget Template-MJF-EU'!$S$5</f>
        <v>#REF!</v>
      </c>
      <c r="G139" s="31" t="e">
        <f t="shared" si="43"/>
        <v>#REF!</v>
      </c>
      <c r="H139" s="34" t="s">
        <v>0</v>
      </c>
      <c r="I139" s="31" t="e">
        <f>#REF!</f>
        <v>#REF!</v>
      </c>
      <c r="J139" s="31" t="e">
        <f>#REF!/'1.Budget Template-MJF-EU'!$S$5</f>
        <v>#REF!</v>
      </c>
      <c r="K139" s="49" t="e">
        <f t="shared" si="36"/>
        <v>#REF!</v>
      </c>
      <c r="L139" s="31" t="e">
        <f>#REF!</f>
        <v>#REF!</v>
      </c>
      <c r="M139" s="31" t="e">
        <f>#REF!/'1.Budget Template-MJF-EU'!$S$5</f>
        <v>#REF!</v>
      </c>
      <c r="N139" s="72" t="e">
        <f t="shared" si="37"/>
        <v>#REF!</v>
      </c>
      <c r="O139" s="31" t="e">
        <f>#REF!</f>
        <v>#REF!</v>
      </c>
      <c r="P139" s="31" t="e">
        <f>#REF!/'1.Budget Template-MJF-EU'!$S$5</f>
        <v>#REF!</v>
      </c>
      <c r="Q139" s="72" t="e">
        <f t="shared" si="38"/>
        <v>#REF!</v>
      </c>
      <c r="R139" s="31" t="e">
        <f>#REF!</f>
        <v>#REF!</v>
      </c>
      <c r="S139" s="31" t="e">
        <f>#REF!/'1.Budget Template-MJF-EU'!$S$5</f>
        <v>#REF!</v>
      </c>
      <c r="T139" s="72" t="e">
        <f t="shared" si="39"/>
        <v>#REF!</v>
      </c>
      <c r="V139" s="21"/>
      <c r="W139" s="21"/>
    </row>
    <row r="140" spans="1:24" ht="126">
      <c r="A140" s="33" t="s">
        <v>352</v>
      </c>
      <c r="B140" s="33" t="s">
        <v>139</v>
      </c>
      <c r="C140" s="70" t="s">
        <v>454</v>
      </c>
      <c r="D140" s="34" t="s">
        <v>123</v>
      </c>
      <c r="E140" s="72" t="e">
        <f t="shared" si="33"/>
        <v>#REF!</v>
      </c>
      <c r="F140" s="31" t="e">
        <f>#REF!/'1.Budget Template-MJF-EU'!$S$5</f>
        <v>#REF!</v>
      </c>
      <c r="G140" s="31" t="e">
        <f t="shared" si="43"/>
        <v>#REF!</v>
      </c>
      <c r="H140" s="34" t="s">
        <v>123</v>
      </c>
      <c r="I140" s="31" t="e">
        <f>#REF!</f>
        <v>#REF!</v>
      </c>
      <c r="J140" s="31" t="e">
        <f>#REF!/'1.Budget Template-MJF-EU'!$S$5</f>
        <v>#REF!</v>
      </c>
      <c r="K140" s="49" t="e">
        <f t="shared" si="36"/>
        <v>#REF!</v>
      </c>
      <c r="L140" s="31" t="e">
        <f>#REF!</f>
        <v>#REF!</v>
      </c>
      <c r="M140" s="31" t="e">
        <f>#REF!/'1.Budget Template-MJF-EU'!$S$5</f>
        <v>#REF!</v>
      </c>
      <c r="N140" s="72" t="e">
        <f t="shared" si="37"/>
        <v>#REF!</v>
      </c>
      <c r="O140" s="31" t="e">
        <f>#REF!</f>
        <v>#REF!</v>
      </c>
      <c r="P140" s="31" t="e">
        <f>#REF!/'1.Budget Template-MJF-EU'!$S$5</f>
        <v>#REF!</v>
      </c>
      <c r="Q140" s="72" t="e">
        <f t="shared" si="38"/>
        <v>#REF!</v>
      </c>
      <c r="R140" s="31" t="e">
        <f>#REF!</f>
        <v>#REF!</v>
      </c>
      <c r="S140" s="31" t="e">
        <f>#REF!/'1.Budget Template-MJF-EU'!$S$5</f>
        <v>#REF!</v>
      </c>
      <c r="T140" s="72" t="e">
        <f t="shared" si="39"/>
        <v>#REF!</v>
      </c>
      <c r="V140" s="21"/>
      <c r="W140" s="21"/>
    </row>
    <row r="141" spans="1:24" ht="267.75">
      <c r="A141" s="33" t="s">
        <v>353</v>
      </c>
      <c r="B141" s="96" t="s">
        <v>118</v>
      </c>
      <c r="C141" s="70" t="s">
        <v>455</v>
      </c>
      <c r="D141" s="34" t="s">
        <v>123</v>
      </c>
      <c r="E141" s="72" t="e">
        <f t="shared" si="33"/>
        <v>#REF!</v>
      </c>
      <c r="F141" s="31" t="e">
        <f>#REF!/'1.Budget Template-MJF-EU'!$S$5</f>
        <v>#REF!</v>
      </c>
      <c r="G141" s="31" t="e">
        <f t="shared" si="43"/>
        <v>#REF!</v>
      </c>
      <c r="H141" s="34" t="s">
        <v>123</v>
      </c>
      <c r="I141" s="31" t="e">
        <f>#REF!</f>
        <v>#REF!</v>
      </c>
      <c r="J141" s="31" t="e">
        <f>#REF!/'1.Budget Template-MJF-EU'!$S$5</f>
        <v>#REF!</v>
      </c>
      <c r="K141" s="49" t="e">
        <f t="shared" si="36"/>
        <v>#REF!</v>
      </c>
      <c r="L141" s="31" t="e">
        <f>#REF!</f>
        <v>#REF!</v>
      </c>
      <c r="M141" s="31" t="e">
        <f>#REF!/'1.Budget Template-MJF-EU'!$S$5</f>
        <v>#REF!</v>
      </c>
      <c r="N141" s="72" t="e">
        <f t="shared" si="37"/>
        <v>#REF!</v>
      </c>
      <c r="O141" s="31" t="e">
        <f>#REF!</f>
        <v>#REF!</v>
      </c>
      <c r="P141" s="31" t="e">
        <f>#REF!/'1.Budget Template-MJF-EU'!$S$5</f>
        <v>#REF!</v>
      </c>
      <c r="Q141" s="72" t="e">
        <f t="shared" si="38"/>
        <v>#REF!</v>
      </c>
      <c r="R141" s="31" t="e">
        <f>#REF!</f>
        <v>#REF!</v>
      </c>
      <c r="S141" s="31" t="e">
        <f>#REF!/'1.Budget Template-MJF-EU'!$S$5</f>
        <v>#REF!</v>
      </c>
      <c r="T141" s="72" t="e">
        <f t="shared" si="39"/>
        <v>#REF!</v>
      </c>
      <c r="V141" s="21"/>
      <c r="W141" s="21"/>
    </row>
    <row r="142" spans="1:24" ht="220.5">
      <c r="A142" s="33" t="s">
        <v>354</v>
      </c>
      <c r="B142" s="33" t="s">
        <v>176</v>
      </c>
      <c r="C142" s="70" t="s">
        <v>456</v>
      </c>
      <c r="D142" s="34" t="s">
        <v>0</v>
      </c>
      <c r="E142" s="72" t="e">
        <f t="shared" si="33"/>
        <v>#REF!</v>
      </c>
      <c r="F142" s="31" t="e">
        <f>#REF!/'1.Budget Template-MJF-EU'!$S$5</f>
        <v>#REF!</v>
      </c>
      <c r="G142" s="31" t="e">
        <f t="shared" si="43"/>
        <v>#REF!</v>
      </c>
      <c r="H142" s="34" t="s">
        <v>0</v>
      </c>
      <c r="I142" s="31" t="e">
        <f>#REF!</f>
        <v>#REF!</v>
      </c>
      <c r="J142" s="31" t="e">
        <f>#REF!/'1.Budget Template-MJF-EU'!$S$5</f>
        <v>#REF!</v>
      </c>
      <c r="K142" s="49" t="e">
        <f t="shared" si="36"/>
        <v>#REF!</v>
      </c>
      <c r="L142" s="31" t="e">
        <f>#REF!</f>
        <v>#REF!</v>
      </c>
      <c r="M142" s="31" t="e">
        <f>#REF!/'1.Budget Template-MJF-EU'!$S$5</f>
        <v>#REF!</v>
      </c>
      <c r="N142" s="72" t="e">
        <f t="shared" si="37"/>
        <v>#REF!</v>
      </c>
      <c r="O142" s="31" t="e">
        <f>#REF!</f>
        <v>#REF!</v>
      </c>
      <c r="P142" s="31" t="e">
        <f>#REF!/'1.Budget Template-MJF-EU'!$S$5</f>
        <v>#REF!</v>
      </c>
      <c r="Q142" s="72" t="e">
        <f t="shared" si="38"/>
        <v>#REF!</v>
      </c>
      <c r="R142" s="31" t="e">
        <f>#REF!</f>
        <v>#REF!</v>
      </c>
      <c r="S142" s="31" t="e">
        <f>#REF!/'1.Budget Template-MJF-EU'!$S$5</f>
        <v>#REF!</v>
      </c>
      <c r="T142" s="72" t="e">
        <f t="shared" si="39"/>
        <v>#REF!</v>
      </c>
      <c r="V142" s="21"/>
      <c r="W142" s="21"/>
    </row>
    <row r="143" spans="1:24" ht="126">
      <c r="A143" s="33" t="s">
        <v>355</v>
      </c>
      <c r="B143" s="33" t="s">
        <v>119</v>
      </c>
      <c r="C143" s="70" t="s">
        <v>457</v>
      </c>
      <c r="D143" s="34" t="s">
        <v>151</v>
      </c>
      <c r="E143" s="72" t="e">
        <f t="shared" si="33"/>
        <v>#REF!</v>
      </c>
      <c r="F143" s="31" t="e">
        <f>#REF!/'1.Budget Template-MJF-EU'!$S$5</f>
        <v>#REF!</v>
      </c>
      <c r="G143" s="31" t="e">
        <f t="shared" si="43"/>
        <v>#REF!</v>
      </c>
      <c r="H143" s="34" t="s">
        <v>151</v>
      </c>
      <c r="I143" s="31" t="e">
        <f>#REF!</f>
        <v>#REF!</v>
      </c>
      <c r="J143" s="31" t="e">
        <f>#REF!/'1.Budget Template-MJF-EU'!$S$5</f>
        <v>#REF!</v>
      </c>
      <c r="K143" s="49" t="e">
        <f t="shared" si="36"/>
        <v>#REF!</v>
      </c>
      <c r="L143" s="31" t="e">
        <f>#REF!</f>
        <v>#REF!</v>
      </c>
      <c r="M143" s="31" t="e">
        <f>#REF!/'1.Budget Template-MJF-EU'!$S$5</f>
        <v>#REF!</v>
      </c>
      <c r="N143" s="72" t="e">
        <f t="shared" si="37"/>
        <v>#REF!</v>
      </c>
      <c r="O143" s="31" t="e">
        <f>#REF!</f>
        <v>#REF!</v>
      </c>
      <c r="P143" s="31" t="e">
        <f>#REF!/'1.Budget Template-MJF-EU'!$S$5</f>
        <v>#REF!</v>
      </c>
      <c r="Q143" s="72" t="e">
        <f t="shared" si="38"/>
        <v>#REF!</v>
      </c>
      <c r="R143" s="31" t="e">
        <f>#REF!</f>
        <v>#REF!</v>
      </c>
      <c r="S143" s="31" t="e">
        <f>#REF!/'1.Budget Template-MJF-EU'!$S$5</f>
        <v>#REF!</v>
      </c>
      <c r="T143" s="72" t="e">
        <f t="shared" si="39"/>
        <v>#REF!</v>
      </c>
      <c r="V143" s="21"/>
      <c r="W143" s="21"/>
    </row>
    <row r="144" spans="1:24" s="68" customFormat="1">
      <c r="A144" s="88"/>
      <c r="B144" s="79" t="s">
        <v>236</v>
      </c>
      <c r="C144" s="79"/>
      <c r="D144" s="79"/>
      <c r="E144" s="80"/>
      <c r="F144" s="80"/>
      <c r="G144" s="80" t="e">
        <f>SUM(G137:G143)</f>
        <v>#REF!</v>
      </c>
      <c r="H144" s="79"/>
      <c r="I144" s="80"/>
      <c r="J144" s="80"/>
      <c r="K144" s="80" t="e">
        <f>SUM(K137:K143)</f>
        <v>#REF!</v>
      </c>
      <c r="L144" s="80"/>
      <c r="M144" s="80"/>
      <c r="N144" s="80" t="e">
        <f>SUM(N137:N143)</f>
        <v>#REF!</v>
      </c>
      <c r="O144" s="80"/>
      <c r="P144" s="80"/>
      <c r="Q144" s="80" t="e">
        <f>SUM(Q137:Q143)</f>
        <v>#REF!</v>
      </c>
      <c r="R144" s="80"/>
      <c r="S144" s="80"/>
      <c r="T144" s="80" t="e">
        <f>SUM(T137:T143)</f>
        <v>#REF!</v>
      </c>
      <c r="V144" s="21"/>
      <c r="W144" s="21"/>
      <c r="X144" s="19"/>
    </row>
    <row r="145" spans="1:23">
      <c r="A145" s="84">
        <v>3.2</v>
      </c>
      <c r="B145" s="417" t="s">
        <v>237</v>
      </c>
      <c r="C145" s="418"/>
      <c r="D145" s="418"/>
      <c r="E145" s="418"/>
      <c r="F145" s="418"/>
      <c r="G145" s="418"/>
      <c r="H145" s="418"/>
      <c r="I145" s="418"/>
      <c r="J145" s="418"/>
      <c r="K145" s="418"/>
      <c r="L145" s="418"/>
      <c r="M145" s="418"/>
      <c r="N145" s="418"/>
      <c r="O145" s="418"/>
      <c r="P145" s="418"/>
      <c r="Q145" s="418"/>
      <c r="R145" s="418"/>
      <c r="S145" s="418"/>
      <c r="T145" s="419"/>
      <c r="V145" s="21"/>
      <c r="W145" s="21"/>
    </row>
    <row r="146" spans="1:23" ht="220.5">
      <c r="A146" s="33" t="s">
        <v>87</v>
      </c>
      <c r="B146" s="33" t="s">
        <v>120</v>
      </c>
      <c r="C146" s="70" t="s">
        <v>458</v>
      </c>
      <c r="D146" s="34" t="s">
        <v>248</v>
      </c>
      <c r="E146" s="72" t="e">
        <f t="shared" si="33"/>
        <v>#REF!</v>
      </c>
      <c r="F146" s="31" t="e">
        <f>#REF!/'1.Budget Template-MJF-EU'!$S$5</f>
        <v>#REF!</v>
      </c>
      <c r="G146" s="31" t="e">
        <f>E146*F146</f>
        <v>#REF!</v>
      </c>
      <c r="H146" s="34" t="s">
        <v>248</v>
      </c>
      <c r="I146" s="31" t="e">
        <f>#REF!</f>
        <v>#REF!</v>
      </c>
      <c r="J146" s="31" t="e">
        <f>#REF!/'1.Budget Template-MJF-EU'!$S$5</f>
        <v>#REF!</v>
      </c>
      <c r="K146" s="49" t="e">
        <f t="shared" si="36"/>
        <v>#REF!</v>
      </c>
      <c r="L146" s="31" t="e">
        <f>#REF!</f>
        <v>#REF!</v>
      </c>
      <c r="M146" s="31" t="e">
        <f>#REF!/'1.Budget Template-MJF-EU'!$S$5</f>
        <v>#REF!</v>
      </c>
      <c r="N146" s="72" t="e">
        <f t="shared" si="37"/>
        <v>#REF!</v>
      </c>
      <c r="O146" s="31" t="e">
        <f>#REF!</f>
        <v>#REF!</v>
      </c>
      <c r="P146" s="31" t="e">
        <f>#REF!/'1.Budget Template-MJF-EU'!$S$5</f>
        <v>#REF!</v>
      </c>
      <c r="Q146" s="72" t="e">
        <f t="shared" si="38"/>
        <v>#REF!</v>
      </c>
      <c r="R146" s="31" t="e">
        <f>#REF!</f>
        <v>#REF!</v>
      </c>
      <c r="S146" s="31" t="e">
        <f>#REF!/'1.Budget Template-MJF-EU'!$S$5</f>
        <v>#REF!</v>
      </c>
      <c r="T146" s="72" t="e">
        <f t="shared" si="39"/>
        <v>#REF!</v>
      </c>
      <c r="V146" s="21"/>
      <c r="W146" s="21"/>
    </row>
    <row r="147" spans="1:23" ht="204.75">
      <c r="A147" s="33" t="s">
        <v>88</v>
      </c>
      <c r="B147" s="33" t="s">
        <v>140</v>
      </c>
      <c r="C147" s="70" t="s">
        <v>459</v>
      </c>
      <c r="D147" s="34" t="s">
        <v>123</v>
      </c>
      <c r="E147" s="72" t="e">
        <f t="shared" si="33"/>
        <v>#REF!</v>
      </c>
      <c r="F147" s="31" t="e">
        <f>#REF!/'1.Budget Template-MJF-EU'!$S$5</f>
        <v>#REF!</v>
      </c>
      <c r="G147" s="31" t="e">
        <f t="shared" ref="G147:G165" si="44">E147*F147</f>
        <v>#REF!</v>
      </c>
      <c r="H147" s="34" t="s">
        <v>123</v>
      </c>
      <c r="I147" s="31" t="e">
        <f>#REF!</f>
        <v>#REF!</v>
      </c>
      <c r="J147" s="31" t="e">
        <f>#REF!/'1.Budget Template-MJF-EU'!$S$5</f>
        <v>#REF!</v>
      </c>
      <c r="K147" s="49" t="e">
        <f t="shared" si="36"/>
        <v>#REF!</v>
      </c>
      <c r="L147" s="31" t="e">
        <f>#REF!</f>
        <v>#REF!</v>
      </c>
      <c r="M147" s="31" t="e">
        <f>#REF!/'1.Budget Template-MJF-EU'!$S$5</f>
        <v>#REF!</v>
      </c>
      <c r="N147" s="72" t="e">
        <f t="shared" si="37"/>
        <v>#REF!</v>
      </c>
      <c r="O147" s="31" t="e">
        <f>#REF!</f>
        <v>#REF!</v>
      </c>
      <c r="P147" s="31" t="e">
        <f>#REF!/'1.Budget Template-MJF-EU'!$S$5</f>
        <v>#REF!</v>
      </c>
      <c r="Q147" s="72" t="e">
        <f t="shared" si="38"/>
        <v>#REF!</v>
      </c>
      <c r="R147" s="31" t="e">
        <f>#REF!</f>
        <v>#REF!</v>
      </c>
      <c r="S147" s="31" t="e">
        <f>#REF!/'1.Budget Template-MJF-EU'!$S$5</f>
        <v>#REF!</v>
      </c>
      <c r="T147" s="72" t="e">
        <f t="shared" si="39"/>
        <v>#REF!</v>
      </c>
      <c r="V147" s="21"/>
      <c r="W147" s="21"/>
    </row>
    <row r="148" spans="1:23" ht="252">
      <c r="A148" s="33" t="s">
        <v>89</v>
      </c>
      <c r="B148" s="33" t="s">
        <v>141</v>
      </c>
      <c r="C148" s="70" t="s">
        <v>460</v>
      </c>
      <c r="D148" s="34" t="s">
        <v>125</v>
      </c>
      <c r="E148" s="72" t="e">
        <f t="shared" si="33"/>
        <v>#REF!</v>
      </c>
      <c r="F148" s="31" t="e">
        <f>#REF!/'1.Budget Template-MJF-EU'!$S$5</f>
        <v>#REF!</v>
      </c>
      <c r="G148" s="31" t="e">
        <f t="shared" si="44"/>
        <v>#REF!</v>
      </c>
      <c r="H148" s="34" t="s">
        <v>125</v>
      </c>
      <c r="I148" s="31" t="e">
        <f>#REF!</f>
        <v>#REF!</v>
      </c>
      <c r="J148" s="31" t="e">
        <f>#REF!/'1.Budget Template-MJF-EU'!$S$5</f>
        <v>#REF!</v>
      </c>
      <c r="K148" s="49" t="e">
        <f t="shared" si="36"/>
        <v>#REF!</v>
      </c>
      <c r="L148" s="31" t="e">
        <f>#REF!</f>
        <v>#REF!</v>
      </c>
      <c r="M148" s="31" t="e">
        <f>#REF!/'1.Budget Template-MJF-EU'!$S$5</f>
        <v>#REF!</v>
      </c>
      <c r="N148" s="72" t="e">
        <f>+L148*M148</f>
        <v>#REF!</v>
      </c>
      <c r="O148" s="31" t="e">
        <f>#REF!</f>
        <v>#REF!</v>
      </c>
      <c r="P148" s="31" t="e">
        <f>#REF!/'1.Budget Template-MJF-EU'!$S$5</f>
        <v>#REF!</v>
      </c>
      <c r="Q148" s="72" t="e">
        <f t="shared" si="38"/>
        <v>#REF!</v>
      </c>
      <c r="R148" s="31" t="e">
        <f>#REF!</f>
        <v>#REF!</v>
      </c>
      <c r="S148" s="31" t="e">
        <f>#REF!/'1.Budget Template-MJF-EU'!$S$5</f>
        <v>#REF!</v>
      </c>
      <c r="T148" s="72" t="e">
        <f t="shared" si="39"/>
        <v>#REF!</v>
      </c>
      <c r="V148" s="21"/>
      <c r="W148" s="21"/>
    </row>
    <row r="149" spans="1:23" ht="173.25">
      <c r="A149" s="33" t="s">
        <v>90</v>
      </c>
      <c r="B149" s="96" t="s">
        <v>142</v>
      </c>
      <c r="C149" s="70" t="s">
        <v>461</v>
      </c>
      <c r="D149" s="34" t="s">
        <v>123</v>
      </c>
      <c r="E149" s="72" t="e">
        <f t="shared" si="33"/>
        <v>#REF!</v>
      </c>
      <c r="F149" s="31" t="e">
        <f>#REF!/'1.Budget Template-MJF-EU'!$S$5</f>
        <v>#REF!</v>
      </c>
      <c r="G149" s="31" t="e">
        <f t="shared" si="44"/>
        <v>#REF!</v>
      </c>
      <c r="H149" s="34" t="s">
        <v>123</v>
      </c>
      <c r="I149" s="31" t="e">
        <f>#REF!</f>
        <v>#REF!</v>
      </c>
      <c r="J149" s="31" t="e">
        <f>#REF!/'1.Budget Template-MJF-EU'!$S$5</f>
        <v>#REF!</v>
      </c>
      <c r="K149" s="49" t="e">
        <f t="shared" si="36"/>
        <v>#REF!</v>
      </c>
      <c r="L149" s="31" t="e">
        <f>#REF!</f>
        <v>#REF!</v>
      </c>
      <c r="M149" s="31" t="e">
        <f>#REF!/'1.Budget Template-MJF-EU'!$S$5</f>
        <v>#REF!</v>
      </c>
      <c r="N149" s="72" t="e">
        <f>+L149*M149</f>
        <v>#REF!</v>
      </c>
      <c r="O149" s="31" t="e">
        <f>#REF!</f>
        <v>#REF!</v>
      </c>
      <c r="P149" s="31" t="e">
        <f>#REF!/'1.Budget Template-MJF-EU'!$S$5</f>
        <v>#REF!</v>
      </c>
      <c r="Q149" s="72" t="e">
        <f t="shared" si="38"/>
        <v>#REF!</v>
      </c>
      <c r="R149" s="31" t="e">
        <f>#REF!</f>
        <v>#REF!</v>
      </c>
      <c r="S149" s="31" t="e">
        <f>#REF!/'1.Budget Template-MJF-EU'!$S$5</f>
        <v>#REF!</v>
      </c>
      <c r="T149" s="72" t="e">
        <f t="shared" si="39"/>
        <v>#REF!</v>
      </c>
      <c r="V149" s="21"/>
      <c r="W149" s="21"/>
    </row>
    <row r="150" spans="1:23" ht="204.75">
      <c r="A150" s="33" t="s">
        <v>91</v>
      </c>
      <c r="B150" s="33" t="s">
        <v>177</v>
      </c>
      <c r="C150" s="70" t="s">
        <v>462</v>
      </c>
      <c r="D150" s="34" t="s">
        <v>123</v>
      </c>
      <c r="E150" s="72" t="e">
        <f t="shared" si="33"/>
        <v>#REF!</v>
      </c>
      <c r="F150" s="31" t="e">
        <f>#REF!/'1.Budget Template-MJF-EU'!$S$5</f>
        <v>#REF!</v>
      </c>
      <c r="G150" s="31" t="e">
        <f t="shared" si="44"/>
        <v>#REF!</v>
      </c>
      <c r="H150" s="34" t="s">
        <v>123</v>
      </c>
      <c r="I150" s="31" t="e">
        <f>#REF!</f>
        <v>#REF!</v>
      </c>
      <c r="J150" s="31" t="e">
        <f>#REF!/'1.Budget Template-MJF-EU'!$S$5</f>
        <v>#REF!</v>
      </c>
      <c r="K150" s="49" t="e">
        <f t="shared" si="36"/>
        <v>#REF!</v>
      </c>
      <c r="L150" s="31" t="e">
        <f>#REF!</f>
        <v>#REF!</v>
      </c>
      <c r="M150" s="31" t="e">
        <f>#REF!/'1.Budget Template-MJF-EU'!$S$5</f>
        <v>#REF!</v>
      </c>
      <c r="N150" s="72" t="e">
        <f t="shared" si="37"/>
        <v>#REF!</v>
      </c>
      <c r="O150" s="31" t="e">
        <f>#REF!</f>
        <v>#REF!</v>
      </c>
      <c r="P150" s="31" t="e">
        <f>#REF!/'1.Budget Template-MJF-EU'!$S$5</f>
        <v>#REF!</v>
      </c>
      <c r="Q150" s="72" t="e">
        <f t="shared" si="38"/>
        <v>#REF!</v>
      </c>
      <c r="R150" s="31" t="e">
        <f>#REF!</f>
        <v>#REF!</v>
      </c>
      <c r="S150" s="31" t="e">
        <f>#REF!/'1.Budget Template-MJF-EU'!$S$5</f>
        <v>#REF!</v>
      </c>
      <c r="T150" s="72" t="e">
        <f t="shared" si="39"/>
        <v>#REF!</v>
      </c>
      <c r="V150" s="21"/>
      <c r="W150" s="21"/>
    </row>
    <row r="151" spans="1:23" ht="252">
      <c r="A151" s="33" t="s">
        <v>92</v>
      </c>
      <c r="B151" s="33" t="s">
        <v>178</v>
      </c>
      <c r="C151" s="70" t="s">
        <v>463</v>
      </c>
      <c r="D151" s="34" t="s">
        <v>67</v>
      </c>
      <c r="E151" s="72" t="e">
        <f t="shared" si="33"/>
        <v>#REF!</v>
      </c>
      <c r="F151" s="31" t="e">
        <f>#REF!/'1.Budget Template-MJF-EU'!$S$5</f>
        <v>#REF!</v>
      </c>
      <c r="G151" s="31" t="e">
        <f t="shared" si="44"/>
        <v>#REF!</v>
      </c>
      <c r="H151" s="34" t="s">
        <v>67</v>
      </c>
      <c r="I151" s="31" t="e">
        <f>#REF!</f>
        <v>#REF!</v>
      </c>
      <c r="J151" s="31" t="e">
        <f>#REF!/'1.Budget Template-MJF-EU'!$S$5</f>
        <v>#REF!</v>
      </c>
      <c r="K151" s="49" t="e">
        <f t="shared" si="36"/>
        <v>#REF!</v>
      </c>
      <c r="L151" s="31" t="e">
        <f>#REF!</f>
        <v>#REF!</v>
      </c>
      <c r="M151" s="31" t="e">
        <f>#REF!/'1.Budget Template-MJF-EU'!$S$5</f>
        <v>#REF!</v>
      </c>
      <c r="N151" s="72" t="e">
        <f t="shared" si="37"/>
        <v>#REF!</v>
      </c>
      <c r="O151" s="31" t="e">
        <f>#REF!</f>
        <v>#REF!</v>
      </c>
      <c r="P151" s="31" t="e">
        <f>#REF!/'1.Budget Template-MJF-EU'!$S$5</f>
        <v>#REF!</v>
      </c>
      <c r="Q151" s="72" t="e">
        <f t="shared" si="38"/>
        <v>#REF!</v>
      </c>
      <c r="R151" s="31" t="e">
        <f>#REF!</f>
        <v>#REF!</v>
      </c>
      <c r="S151" s="31" t="e">
        <f>#REF!/'1.Budget Template-MJF-EU'!$S$5</f>
        <v>#REF!</v>
      </c>
      <c r="T151" s="72" t="e">
        <f t="shared" si="39"/>
        <v>#REF!</v>
      </c>
      <c r="V151" s="21"/>
      <c r="W151" s="21"/>
    </row>
    <row r="152" spans="1:23" ht="141.75">
      <c r="A152" s="33" t="s">
        <v>93</v>
      </c>
      <c r="B152" s="33" t="s">
        <v>257</v>
      </c>
      <c r="C152" s="70" t="s">
        <v>464</v>
      </c>
      <c r="D152" s="34" t="s">
        <v>123</v>
      </c>
      <c r="E152" s="72" t="e">
        <f t="shared" si="33"/>
        <v>#REF!</v>
      </c>
      <c r="F152" s="31" t="e">
        <f>#REF!/'1.Budget Template-MJF-EU'!$S$5</f>
        <v>#REF!</v>
      </c>
      <c r="G152" s="31" t="e">
        <f t="shared" si="44"/>
        <v>#REF!</v>
      </c>
      <c r="H152" s="34" t="s">
        <v>123</v>
      </c>
      <c r="I152" s="31" t="e">
        <f>#REF!</f>
        <v>#REF!</v>
      </c>
      <c r="J152" s="31" t="e">
        <f>#REF!/'1.Budget Template-MJF-EU'!$S$5</f>
        <v>#REF!</v>
      </c>
      <c r="K152" s="49" t="e">
        <f>+I152*J152</f>
        <v>#REF!</v>
      </c>
      <c r="L152" s="31" t="e">
        <f>#REF!</f>
        <v>#REF!</v>
      </c>
      <c r="M152" s="31" t="e">
        <f>#REF!/'1.Budget Template-MJF-EU'!$S$5</f>
        <v>#REF!</v>
      </c>
      <c r="N152" s="72" t="e">
        <f>+L152*M152</f>
        <v>#REF!</v>
      </c>
      <c r="O152" s="31" t="e">
        <f>#REF!</f>
        <v>#REF!</v>
      </c>
      <c r="P152" s="31" t="e">
        <f>#REF!/'1.Budget Template-MJF-EU'!$S$5</f>
        <v>#REF!</v>
      </c>
      <c r="Q152" s="72" t="e">
        <f>+O152*P152</f>
        <v>#REF!</v>
      </c>
      <c r="R152" s="31" t="e">
        <f>#REF!</f>
        <v>#REF!</v>
      </c>
      <c r="S152" s="31" t="e">
        <f>#REF!/'1.Budget Template-MJF-EU'!$S$5</f>
        <v>#REF!</v>
      </c>
      <c r="T152" s="72" t="e">
        <f>+R152*S152</f>
        <v>#REF!</v>
      </c>
      <c r="V152" s="21"/>
      <c r="W152" s="21"/>
    </row>
    <row r="153" spans="1:23" ht="94.5">
      <c r="A153" s="33" t="s">
        <v>94</v>
      </c>
      <c r="B153" s="33" t="s">
        <v>179</v>
      </c>
      <c r="C153" s="70" t="s">
        <v>465</v>
      </c>
      <c r="D153" s="34" t="s">
        <v>0</v>
      </c>
      <c r="E153" s="72" t="e">
        <f t="shared" si="33"/>
        <v>#REF!</v>
      </c>
      <c r="F153" s="31" t="e">
        <f>#REF!/'1.Budget Template-MJF-EU'!$S$5</f>
        <v>#REF!</v>
      </c>
      <c r="G153" s="31" t="e">
        <f t="shared" si="44"/>
        <v>#REF!</v>
      </c>
      <c r="H153" s="34" t="s">
        <v>0</v>
      </c>
      <c r="I153" s="31" t="e">
        <f>#REF!</f>
        <v>#REF!</v>
      </c>
      <c r="J153" s="31" t="e">
        <f>#REF!/'1.Budget Template-MJF-EU'!$S$5</f>
        <v>#REF!</v>
      </c>
      <c r="K153" s="49" t="e">
        <f t="shared" si="36"/>
        <v>#REF!</v>
      </c>
      <c r="L153" s="31" t="e">
        <f>#REF!</f>
        <v>#REF!</v>
      </c>
      <c r="M153" s="31" t="e">
        <f>#REF!/'1.Budget Template-MJF-EU'!$S$5</f>
        <v>#REF!</v>
      </c>
      <c r="N153" s="72" t="e">
        <f t="shared" si="37"/>
        <v>#REF!</v>
      </c>
      <c r="O153" s="31" t="e">
        <f>#REF!</f>
        <v>#REF!</v>
      </c>
      <c r="P153" s="31" t="e">
        <f>#REF!/'1.Budget Template-MJF-EU'!$S$5</f>
        <v>#REF!</v>
      </c>
      <c r="Q153" s="72" t="e">
        <f t="shared" si="38"/>
        <v>#REF!</v>
      </c>
      <c r="R153" s="31" t="e">
        <f>#REF!</f>
        <v>#REF!</v>
      </c>
      <c r="S153" s="31" t="e">
        <f>#REF!/'1.Budget Template-MJF-EU'!$S$5</f>
        <v>#REF!</v>
      </c>
      <c r="T153" s="72" t="e">
        <f t="shared" si="39"/>
        <v>#REF!</v>
      </c>
      <c r="V153" s="21"/>
      <c r="W153" s="21"/>
    </row>
    <row r="154" spans="1:23" ht="173.25">
      <c r="A154" s="33" t="s">
        <v>95</v>
      </c>
      <c r="B154" s="33" t="s">
        <v>121</v>
      </c>
      <c r="C154" s="70" t="s">
        <v>466</v>
      </c>
      <c r="D154" s="34" t="s">
        <v>67</v>
      </c>
      <c r="E154" s="72" t="e">
        <f t="shared" si="33"/>
        <v>#REF!</v>
      </c>
      <c r="F154" s="31" t="e">
        <f>#REF!/'1.Budget Template-MJF-EU'!$S$5</f>
        <v>#REF!</v>
      </c>
      <c r="G154" s="31" t="e">
        <f t="shared" si="44"/>
        <v>#REF!</v>
      </c>
      <c r="H154" s="34" t="s">
        <v>67</v>
      </c>
      <c r="I154" s="31" t="e">
        <f>#REF!</f>
        <v>#REF!</v>
      </c>
      <c r="J154" s="31" t="e">
        <f>#REF!/'1.Budget Template-MJF-EU'!$S$5</f>
        <v>#REF!</v>
      </c>
      <c r="K154" s="49" t="e">
        <f t="shared" si="36"/>
        <v>#REF!</v>
      </c>
      <c r="L154" s="31" t="e">
        <f>#REF!</f>
        <v>#REF!</v>
      </c>
      <c r="M154" s="31" t="e">
        <f>#REF!/'1.Budget Template-MJF-EU'!$S$5</f>
        <v>#REF!</v>
      </c>
      <c r="N154" s="72" t="e">
        <f t="shared" si="37"/>
        <v>#REF!</v>
      </c>
      <c r="O154" s="31" t="e">
        <f>#REF!</f>
        <v>#REF!</v>
      </c>
      <c r="P154" s="31" t="e">
        <f>#REF!/'1.Budget Template-MJF-EU'!$S$5</f>
        <v>#REF!</v>
      </c>
      <c r="Q154" s="72" t="e">
        <f t="shared" si="38"/>
        <v>#REF!</v>
      </c>
      <c r="R154" s="31" t="e">
        <f>#REF!</f>
        <v>#REF!</v>
      </c>
      <c r="S154" s="31" t="e">
        <f>#REF!/'1.Budget Template-MJF-EU'!$S$5</f>
        <v>#REF!</v>
      </c>
      <c r="T154" s="72" t="e">
        <f t="shared" si="39"/>
        <v>#REF!</v>
      </c>
      <c r="V154" s="21"/>
      <c r="W154" s="21"/>
    </row>
    <row r="155" spans="1:23" ht="267.75">
      <c r="A155" s="33" t="s">
        <v>96</v>
      </c>
      <c r="B155" s="33" t="s">
        <v>122</v>
      </c>
      <c r="C155" s="70" t="s">
        <v>467</v>
      </c>
      <c r="D155" s="34" t="s">
        <v>67</v>
      </c>
      <c r="E155" s="72" t="e">
        <f t="shared" si="33"/>
        <v>#REF!</v>
      </c>
      <c r="F155" s="31" t="e">
        <f>#REF!/'1.Budget Template-MJF-EU'!$S$5</f>
        <v>#REF!</v>
      </c>
      <c r="G155" s="31" t="e">
        <f t="shared" si="44"/>
        <v>#REF!</v>
      </c>
      <c r="H155" s="34" t="s">
        <v>67</v>
      </c>
      <c r="I155" s="31" t="e">
        <f>#REF!</f>
        <v>#REF!</v>
      </c>
      <c r="J155" s="31" t="e">
        <f>#REF!/'1.Budget Template-MJF-EU'!$S$5</f>
        <v>#REF!</v>
      </c>
      <c r="K155" s="49" t="e">
        <f t="shared" si="36"/>
        <v>#REF!</v>
      </c>
      <c r="L155" s="31" t="e">
        <f>#REF!</f>
        <v>#REF!</v>
      </c>
      <c r="M155" s="31" t="e">
        <f>#REF!/'1.Budget Template-MJF-EU'!$S$5</f>
        <v>#REF!</v>
      </c>
      <c r="N155" s="72" t="e">
        <f t="shared" si="37"/>
        <v>#REF!</v>
      </c>
      <c r="O155" s="31" t="e">
        <f>#REF!</f>
        <v>#REF!</v>
      </c>
      <c r="P155" s="31" t="e">
        <f>#REF!/'1.Budget Template-MJF-EU'!$S$5</f>
        <v>#REF!</v>
      </c>
      <c r="Q155" s="72" t="e">
        <f t="shared" si="38"/>
        <v>#REF!</v>
      </c>
      <c r="R155" s="31" t="e">
        <f>#REF!</f>
        <v>#REF!</v>
      </c>
      <c r="S155" s="31" t="e">
        <f>#REF!/'1.Budget Template-MJF-EU'!$S$5</f>
        <v>#REF!</v>
      </c>
      <c r="T155" s="72" t="e">
        <f t="shared" si="39"/>
        <v>#REF!</v>
      </c>
      <c r="V155" s="21"/>
      <c r="W155" s="21"/>
    </row>
    <row r="156" spans="1:23" ht="315">
      <c r="A156" s="33" t="s">
        <v>97</v>
      </c>
      <c r="B156" s="33" t="s">
        <v>71</v>
      </c>
      <c r="C156" s="70" t="s">
        <v>468</v>
      </c>
      <c r="D156" s="34" t="s">
        <v>67</v>
      </c>
      <c r="E156" s="72" t="e">
        <f t="shared" si="33"/>
        <v>#REF!</v>
      </c>
      <c r="F156" s="31" t="e">
        <f>#REF!/'1.Budget Template-MJF-EU'!$S$5</f>
        <v>#REF!</v>
      </c>
      <c r="G156" s="31" t="e">
        <f t="shared" si="44"/>
        <v>#REF!</v>
      </c>
      <c r="H156" s="34" t="s">
        <v>67</v>
      </c>
      <c r="I156" s="31" t="e">
        <f>#REF!</f>
        <v>#REF!</v>
      </c>
      <c r="J156" s="31" t="e">
        <f>#REF!/'1.Budget Template-MJF-EU'!$S$5</f>
        <v>#REF!</v>
      </c>
      <c r="K156" s="49" t="e">
        <f t="shared" si="36"/>
        <v>#REF!</v>
      </c>
      <c r="L156" s="31" t="e">
        <f>#REF!</f>
        <v>#REF!</v>
      </c>
      <c r="M156" s="31" t="e">
        <f>#REF!/'1.Budget Template-MJF-EU'!$S$5</f>
        <v>#REF!</v>
      </c>
      <c r="N156" s="72" t="e">
        <f t="shared" si="37"/>
        <v>#REF!</v>
      </c>
      <c r="O156" s="31" t="e">
        <f>#REF!</f>
        <v>#REF!</v>
      </c>
      <c r="P156" s="31" t="e">
        <f>#REF!/'1.Budget Template-MJF-EU'!$S$5</f>
        <v>#REF!</v>
      </c>
      <c r="Q156" s="72" t="e">
        <f t="shared" si="38"/>
        <v>#REF!</v>
      </c>
      <c r="R156" s="31" t="e">
        <f>#REF!</f>
        <v>#REF!</v>
      </c>
      <c r="S156" s="31" t="e">
        <f>#REF!/'1.Budget Template-MJF-EU'!$S$5</f>
        <v>#REF!</v>
      </c>
      <c r="T156" s="72" t="e">
        <f t="shared" si="39"/>
        <v>#REF!</v>
      </c>
      <c r="V156" s="21"/>
      <c r="W156" s="21"/>
    </row>
    <row r="157" spans="1:23" ht="126">
      <c r="A157" s="33" t="s">
        <v>356</v>
      </c>
      <c r="B157" s="33" t="s">
        <v>60</v>
      </c>
      <c r="C157" s="70" t="s">
        <v>469</v>
      </c>
      <c r="D157" s="34" t="s">
        <v>42</v>
      </c>
      <c r="E157" s="72">
        <v>16</v>
      </c>
      <c r="F157" s="31" t="e">
        <f>#REF!/'1.Budget Template-MJF-EU'!$S$5</f>
        <v>#REF!</v>
      </c>
      <c r="G157" s="31" t="e">
        <f t="shared" si="44"/>
        <v>#REF!</v>
      </c>
      <c r="H157" s="34" t="s">
        <v>42</v>
      </c>
      <c r="I157" s="31" t="e">
        <f>#REF!</f>
        <v>#REF!</v>
      </c>
      <c r="J157" s="31" t="e">
        <f>#REF!/'1.Budget Template-MJF-EU'!$S$5</f>
        <v>#REF!</v>
      </c>
      <c r="K157" s="49" t="e">
        <f t="shared" si="36"/>
        <v>#REF!</v>
      </c>
      <c r="L157" s="31" t="e">
        <f>#REF!</f>
        <v>#REF!</v>
      </c>
      <c r="M157" s="31" t="e">
        <f>#REF!/'1.Budget Template-MJF-EU'!$S$5</f>
        <v>#REF!</v>
      </c>
      <c r="N157" s="72" t="e">
        <f t="shared" si="37"/>
        <v>#REF!</v>
      </c>
      <c r="O157" s="31" t="e">
        <f>#REF!</f>
        <v>#REF!</v>
      </c>
      <c r="P157" s="31" t="e">
        <f>#REF!/'1.Budget Template-MJF-EU'!$S$5</f>
        <v>#REF!</v>
      </c>
      <c r="Q157" s="72" t="e">
        <f t="shared" si="38"/>
        <v>#REF!</v>
      </c>
      <c r="R157" s="31" t="e">
        <f>#REF!</f>
        <v>#REF!</v>
      </c>
      <c r="S157" s="31" t="e">
        <f>#REF!/'1.Budget Template-MJF-EU'!$S$5</f>
        <v>#REF!</v>
      </c>
      <c r="T157" s="72" t="e">
        <f t="shared" si="39"/>
        <v>#REF!</v>
      </c>
      <c r="V157" s="21"/>
      <c r="W157" s="21"/>
    </row>
    <row r="158" spans="1:23" ht="236.25">
      <c r="A158" s="33" t="s">
        <v>357</v>
      </c>
      <c r="B158" s="33" t="s">
        <v>61</v>
      </c>
      <c r="C158" s="70" t="s">
        <v>470</v>
      </c>
      <c r="D158" s="34" t="s">
        <v>42</v>
      </c>
      <c r="E158" s="72">
        <v>16</v>
      </c>
      <c r="F158" s="31" t="e">
        <f>#REF!/'1.Budget Template-MJF-EU'!$S$5</f>
        <v>#REF!</v>
      </c>
      <c r="G158" s="31" t="e">
        <f t="shared" si="44"/>
        <v>#REF!</v>
      </c>
      <c r="H158" s="34" t="s">
        <v>42</v>
      </c>
      <c r="I158" s="31" t="e">
        <f>#REF!</f>
        <v>#REF!</v>
      </c>
      <c r="J158" s="31" t="e">
        <f>#REF!/'1.Budget Template-MJF-EU'!$S$5</f>
        <v>#REF!</v>
      </c>
      <c r="K158" s="49" t="e">
        <f t="shared" si="36"/>
        <v>#REF!</v>
      </c>
      <c r="L158" s="31" t="e">
        <f>#REF!</f>
        <v>#REF!</v>
      </c>
      <c r="M158" s="31" t="e">
        <f>#REF!/'1.Budget Template-MJF-EU'!$S$5</f>
        <v>#REF!</v>
      </c>
      <c r="N158" s="72" t="e">
        <f t="shared" si="37"/>
        <v>#REF!</v>
      </c>
      <c r="O158" s="31" t="e">
        <f>#REF!</f>
        <v>#REF!</v>
      </c>
      <c r="P158" s="31" t="e">
        <f>#REF!/'1.Budget Template-MJF-EU'!$S$5</f>
        <v>#REF!</v>
      </c>
      <c r="Q158" s="72" t="e">
        <f t="shared" si="38"/>
        <v>#REF!</v>
      </c>
      <c r="R158" s="31" t="e">
        <f>#REF!</f>
        <v>#REF!</v>
      </c>
      <c r="S158" s="31" t="e">
        <f>#REF!/'1.Budget Template-MJF-EU'!$S$5</f>
        <v>#REF!</v>
      </c>
      <c r="T158" s="72" t="e">
        <f t="shared" si="39"/>
        <v>#REF!</v>
      </c>
      <c r="V158" s="21"/>
      <c r="W158" s="21"/>
    </row>
    <row r="159" spans="1:23" ht="189">
      <c r="A159" s="33" t="s">
        <v>358</v>
      </c>
      <c r="B159" s="33" t="s">
        <v>62</v>
      </c>
      <c r="C159" s="70" t="s">
        <v>471</v>
      </c>
      <c r="D159" s="34" t="s">
        <v>123</v>
      </c>
      <c r="E159" s="72" t="e">
        <f t="shared" si="33"/>
        <v>#REF!</v>
      </c>
      <c r="F159" s="31" t="e">
        <f>#REF!/'1.Budget Template-MJF-EU'!$S$5</f>
        <v>#REF!</v>
      </c>
      <c r="G159" s="31" t="e">
        <f t="shared" si="44"/>
        <v>#REF!</v>
      </c>
      <c r="H159" s="34" t="s">
        <v>123</v>
      </c>
      <c r="I159" s="31" t="e">
        <f>#REF!</f>
        <v>#REF!</v>
      </c>
      <c r="J159" s="31" t="e">
        <f>#REF!/'1.Budget Template-MJF-EU'!$S$5</f>
        <v>#REF!</v>
      </c>
      <c r="K159" s="49" t="e">
        <f t="shared" si="36"/>
        <v>#REF!</v>
      </c>
      <c r="L159" s="31" t="e">
        <f>#REF!</f>
        <v>#REF!</v>
      </c>
      <c r="M159" s="31" t="e">
        <f>#REF!/'1.Budget Template-MJF-EU'!$S$5</f>
        <v>#REF!</v>
      </c>
      <c r="N159" s="72" t="e">
        <f t="shared" si="37"/>
        <v>#REF!</v>
      </c>
      <c r="O159" s="31" t="e">
        <f>#REF!</f>
        <v>#REF!</v>
      </c>
      <c r="P159" s="31" t="e">
        <f>#REF!/'1.Budget Template-MJF-EU'!$S$5</f>
        <v>#REF!</v>
      </c>
      <c r="Q159" s="72" t="e">
        <f t="shared" si="38"/>
        <v>#REF!</v>
      </c>
      <c r="R159" s="31" t="e">
        <f>#REF!</f>
        <v>#REF!</v>
      </c>
      <c r="S159" s="31" t="e">
        <f>#REF!/'1.Budget Template-MJF-EU'!$S$5</f>
        <v>#REF!</v>
      </c>
      <c r="T159" s="72" t="e">
        <f t="shared" si="39"/>
        <v>#REF!</v>
      </c>
      <c r="V159" s="21"/>
      <c r="W159" s="21"/>
    </row>
    <row r="160" spans="1:23" ht="236.25">
      <c r="A160" s="33" t="s">
        <v>359</v>
      </c>
      <c r="B160" s="33" t="s">
        <v>63</v>
      </c>
      <c r="C160" s="70" t="s">
        <v>472</v>
      </c>
      <c r="D160" s="34" t="s">
        <v>125</v>
      </c>
      <c r="E160" s="72" t="e">
        <f t="shared" si="33"/>
        <v>#REF!</v>
      </c>
      <c r="F160" s="31" t="e">
        <f>#REF!/'1.Budget Template-MJF-EU'!$S$5</f>
        <v>#REF!</v>
      </c>
      <c r="G160" s="31" t="e">
        <f t="shared" si="44"/>
        <v>#REF!</v>
      </c>
      <c r="H160" s="34" t="s">
        <v>125</v>
      </c>
      <c r="I160" s="31" t="e">
        <f>#REF!</f>
        <v>#REF!</v>
      </c>
      <c r="J160" s="31" t="e">
        <f>#REF!/'1.Budget Template-MJF-EU'!$S$5</f>
        <v>#REF!</v>
      </c>
      <c r="K160" s="49" t="e">
        <f t="shared" si="36"/>
        <v>#REF!</v>
      </c>
      <c r="L160" s="31" t="e">
        <f>#REF!</f>
        <v>#REF!</v>
      </c>
      <c r="M160" s="31" t="e">
        <f>#REF!/'1.Budget Template-MJF-EU'!$S$5</f>
        <v>#REF!</v>
      </c>
      <c r="N160" s="72" t="e">
        <f t="shared" si="37"/>
        <v>#REF!</v>
      </c>
      <c r="O160" s="31" t="e">
        <f>#REF!</f>
        <v>#REF!</v>
      </c>
      <c r="P160" s="31" t="e">
        <f>#REF!/'1.Budget Template-MJF-EU'!$S$5</f>
        <v>#REF!</v>
      </c>
      <c r="Q160" s="72" t="e">
        <f t="shared" si="38"/>
        <v>#REF!</v>
      </c>
      <c r="R160" s="31" t="e">
        <f>#REF!</f>
        <v>#REF!</v>
      </c>
      <c r="S160" s="31" t="e">
        <f>#REF!/'1.Budget Template-MJF-EU'!$S$5</f>
        <v>#REF!</v>
      </c>
      <c r="T160" s="72" t="e">
        <f t="shared" si="39"/>
        <v>#REF!</v>
      </c>
      <c r="V160" s="21"/>
      <c r="W160" s="21"/>
    </row>
    <row r="161" spans="1:24" ht="78.75">
      <c r="A161" s="33" t="s">
        <v>360</v>
      </c>
      <c r="B161" s="33" t="s">
        <v>143</v>
      </c>
      <c r="C161" s="70" t="s">
        <v>473</v>
      </c>
      <c r="D161" s="34" t="s">
        <v>149</v>
      </c>
      <c r="E161" s="72" t="e">
        <f t="shared" si="33"/>
        <v>#REF!</v>
      </c>
      <c r="F161" s="31" t="e">
        <f>#REF!/'1.Budget Template-MJF-EU'!$S$5</f>
        <v>#REF!</v>
      </c>
      <c r="G161" s="31" t="e">
        <f t="shared" si="44"/>
        <v>#REF!</v>
      </c>
      <c r="H161" s="95" t="s">
        <v>149</v>
      </c>
      <c r="I161" s="31" t="e">
        <f>#REF!</f>
        <v>#REF!</v>
      </c>
      <c r="J161" s="31" t="e">
        <f>#REF!/'1.Budget Template-MJF-EU'!$S$5</f>
        <v>#REF!</v>
      </c>
      <c r="K161" s="67" t="e">
        <f>I161*J161</f>
        <v>#REF!</v>
      </c>
      <c r="L161" s="31" t="e">
        <f>#REF!</f>
        <v>#REF!</v>
      </c>
      <c r="M161" s="31" t="e">
        <f>#REF!/'1.Budget Template-MJF-EU'!$S$5</f>
        <v>#REF!</v>
      </c>
      <c r="N161" s="67" t="e">
        <f>L161*M161</f>
        <v>#REF!</v>
      </c>
      <c r="O161" s="31" t="e">
        <f>#REF!</f>
        <v>#REF!</v>
      </c>
      <c r="P161" s="31" t="e">
        <f>#REF!/'1.Budget Template-MJF-EU'!$S$5</f>
        <v>#REF!</v>
      </c>
      <c r="Q161" s="67" t="e">
        <f>O161*P161</f>
        <v>#REF!</v>
      </c>
      <c r="R161" s="31" t="e">
        <f>#REF!</f>
        <v>#REF!</v>
      </c>
      <c r="S161" s="31" t="e">
        <f>#REF!/'1.Budget Template-MJF-EU'!$S$5</f>
        <v>#REF!</v>
      </c>
      <c r="T161" s="67" t="e">
        <f>R161*S161</f>
        <v>#REF!</v>
      </c>
      <c r="V161" s="21"/>
      <c r="W161" s="21"/>
    </row>
    <row r="162" spans="1:24" ht="173.25">
      <c r="A162" s="33" t="s">
        <v>361</v>
      </c>
      <c r="B162" s="33" t="s">
        <v>64</v>
      </c>
      <c r="C162" s="70" t="s">
        <v>474</v>
      </c>
      <c r="D162" s="34" t="s">
        <v>0</v>
      </c>
      <c r="E162" s="72" t="e">
        <f t="shared" si="33"/>
        <v>#REF!</v>
      </c>
      <c r="F162" s="31" t="e">
        <f>#REF!/'1.Budget Template-MJF-EU'!$S$5</f>
        <v>#REF!</v>
      </c>
      <c r="G162" s="31" t="e">
        <f t="shared" si="44"/>
        <v>#REF!</v>
      </c>
      <c r="H162" s="34" t="s">
        <v>0</v>
      </c>
      <c r="I162" s="31" t="e">
        <f>#REF!</f>
        <v>#REF!</v>
      </c>
      <c r="J162" s="31" t="e">
        <f>#REF!/'1.Budget Template-MJF-EU'!$S$5</f>
        <v>#REF!</v>
      </c>
      <c r="K162" s="49" t="e">
        <f>+I162*J162</f>
        <v>#REF!</v>
      </c>
      <c r="L162" s="31" t="e">
        <f>#REF!</f>
        <v>#REF!</v>
      </c>
      <c r="M162" s="31" t="e">
        <f>#REF!/'1.Budget Template-MJF-EU'!$S$5</f>
        <v>#REF!</v>
      </c>
      <c r="N162" s="72" t="e">
        <f>+L162*M162</f>
        <v>#REF!</v>
      </c>
      <c r="O162" s="31" t="e">
        <f>#REF!</f>
        <v>#REF!</v>
      </c>
      <c r="P162" s="31" t="e">
        <f>#REF!/'1.Budget Template-MJF-EU'!$S$5</f>
        <v>#REF!</v>
      </c>
      <c r="Q162" s="72" t="e">
        <f>+O162*P162</f>
        <v>#REF!</v>
      </c>
      <c r="R162" s="31" t="e">
        <f>#REF!</f>
        <v>#REF!</v>
      </c>
      <c r="S162" s="31" t="e">
        <f>#REF!/'1.Budget Template-MJF-EU'!$S$5</f>
        <v>#REF!</v>
      </c>
      <c r="T162" s="72" t="e">
        <f>+R162*S162</f>
        <v>#REF!</v>
      </c>
      <c r="V162" s="21"/>
      <c r="W162" s="21"/>
    </row>
    <row r="163" spans="1:24" ht="126">
      <c r="A163" s="33" t="s">
        <v>362</v>
      </c>
      <c r="B163" s="70" t="s">
        <v>208</v>
      </c>
      <c r="C163" s="70" t="s">
        <v>245</v>
      </c>
      <c r="D163" s="34" t="s">
        <v>207</v>
      </c>
      <c r="E163" s="72" t="e">
        <f t="shared" si="33"/>
        <v>#REF!</v>
      </c>
      <c r="F163" s="31" t="e">
        <f>#REF!/'1.Budget Template-MJF-EU'!$S$5</f>
        <v>#REF!</v>
      </c>
      <c r="G163" s="31" t="e">
        <f t="shared" si="44"/>
        <v>#REF!</v>
      </c>
      <c r="H163" s="34" t="s">
        <v>207</v>
      </c>
      <c r="I163" s="31" t="e">
        <f>#REF!</f>
        <v>#REF!</v>
      </c>
      <c r="J163" s="31" t="e">
        <f>#REF!/'1.Budget Template-MJF-EU'!$S$5</f>
        <v>#REF!</v>
      </c>
      <c r="K163" s="49" t="e">
        <f>+I163*J163</f>
        <v>#REF!</v>
      </c>
      <c r="L163" s="31" t="e">
        <f>#REF!</f>
        <v>#REF!</v>
      </c>
      <c r="M163" s="31" t="e">
        <f>#REF!/'1.Budget Template-MJF-EU'!$S$5</f>
        <v>#REF!</v>
      </c>
      <c r="N163" s="72" t="e">
        <f>+L163*M163</f>
        <v>#REF!</v>
      </c>
      <c r="O163" s="31" t="e">
        <f>#REF!</f>
        <v>#REF!</v>
      </c>
      <c r="P163" s="31" t="e">
        <f>#REF!/'1.Budget Template-MJF-EU'!$S$5</f>
        <v>#REF!</v>
      </c>
      <c r="Q163" s="72" t="e">
        <f>+O163*P163</f>
        <v>#REF!</v>
      </c>
      <c r="R163" s="31" t="e">
        <f>#REF!</f>
        <v>#REF!</v>
      </c>
      <c r="S163" s="31" t="e">
        <f>#REF!/'1.Budget Template-MJF-EU'!$S$5</f>
        <v>#REF!</v>
      </c>
      <c r="T163" s="72" t="e">
        <f>+R163*S163</f>
        <v>#REF!</v>
      </c>
      <c r="V163" s="21"/>
      <c r="W163" s="21"/>
    </row>
    <row r="164" spans="1:24" ht="126">
      <c r="A164" s="33" t="s">
        <v>363</v>
      </c>
      <c r="B164" s="70" t="s">
        <v>246</v>
      </c>
      <c r="C164" s="70" t="s">
        <v>475</v>
      </c>
      <c r="D164" s="34" t="s">
        <v>58</v>
      </c>
      <c r="E164" s="72" t="e">
        <f t="shared" si="33"/>
        <v>#REF!</v>
      </c>
      <c r="F164" s="31" t="e">
        <f>#REF!/'1.Budget Template-MJF-EU'!$S$5</f>
        <v>#REF!</v>
      </c>
      <c r="G164" s="31" t="e">
        <f t="shared" si="44"/>
        <v>#REF!</v>
      </c>
      <c r="H164" s="34" t="s">
        <v>58</v>
      </c>
      <c r="I164" s="31" t="e">
        <f>#REF!</f>
        <v>#REF!</v>
      </c>
      <c r="J164" s="31" t="e">
        <f>#REF!/'1.Budget Template-MJF-EU'!$S$5</f>
        <v>#REF!</v>
      </c>
      <c r="K164" s="49" t="e">
        <f>I164*J164</f>
        <v>#REF!</v>
      </c>
      <c r="L164" s="31" t="e">
        <f>#REF!</f>
        <v>#REF!</v>
      </c>
      <c r="M164" s="31" t="e">
        <f>#REF!/'1.Budget Template-MJF-EU'!$S$5</f>
        <v>#REF!</v>
      </c>
      <c r="N164" s="49" t="e">
        <f>L164*M164</f>
        <v>#REF!</v>
      </c>
      <c r="O164" s="31" t="e">
        <f>#REF!</f>
        <v>#REF!</v>
      </c>
      <c r="P164" s="31" t="e">
        <f>#REF!/'1.Budget Template-MJF-EU'!$S$5</f>
        <v>#REF!</v>
      </c>
      <c r="Q164" s="49" t="e">
        <f>O164*P164</f>
        <v>#REF!</v>
      </c>
      <c r="R164" s="31" t="e">
        <f>#REF!</f>
        <v>#REF!</v>
      </c>
      <c r="S164" s="31" t="e">
        <f>#REF!/'1.Budget Template-MJF-EU'!$S$5</f>
        <v>#REF!</v>
      </c>
      <c r="T164" s="49" t="e">
        <f>R164*S164</f>
        <v>#REF!</v>
      </c>
      <c r="V164" s="21"/>
      <c r="W164" s="21"/>
    </row>
    <row r="165" spans="1:24" s="68" customFormat="1" ht="189">
      <c r="A165" s="33" t="s">
        <v>364</v>
      </c>
      <c r="B165" s="39" t="s">
        <v>43</v>
      </c>
      <c r="C165" s="70" t="s">
        <v>476</v>
      </c>
      <c r="D165" s="73" t="s">
        <v>374</v>
      </c>
      <c r="E165" s="66" t="e">
        <f>+I165+L165+O165+R165</f>
        <v>#REF!</v>
      </c>
      <c r="F165" s="31" t="e">
        <f>#REF!/'1.Budget Template-MJF-EU'!$S$5</f>
        <v>#REF!</v>
      </c>
      <c r="G165" s="31" t="e">
        <f t="shared" si="44"/>
        <v>#REF!</v>
      </c>
      <c r="H165" s="73" t="s">
        <v>374</v>
      </c>
      <c r="I165" s="31" t="e">
        <f>#REF!</f>
        <v>#REF!</v>
      </c>
      <c r="J165" s="31" t="e">
        <f>#REF!/'1.Budget Template-MJF-EU'!$S$5</f>
        <v>#REF!</v>
      </c>
      <c r="K165" s="67" t="e">
        <f>+I165*J165</f>
        <v>#REF!</v>
      </c>
      <c r="L165" s="31" t="e">
        <f>#REF!</f>
        <v>#REF!</v>
      </c>
      <c r="M165" s="31" t="e">
        <f>#REF!/'1.Budget Template-MJF-EU'!$S$5</f>
        <v>#REF!</v>
      </c>
      <c r="N165" s="66" t="e">
        <f>+L165*M165</f>
        <v>#REF!</v>
      </c>
      <c r="O165" s="31" t="e">
        <f>#REF!</f>
        <v>#REF!</v>
      </c>
      <c r="P165" s="31" t="e">
        <f>#REF!/'1.Budget Template-MJF-EU'!$S$5</f>
        <v>#REF!</v>
      </c>
      <c r="Q165" s="66" t="e">
        <f>+O165*P165</f>
        <v>#REF!</v>
      </c>
      <c r="R165" s="31" t="e">
        <f>#REF!</f>
        <v>#REF!</v>
      </c>
      <c r="S165" s="31" t="e">
        <f>#REF!/'1.Budget Template-MJF-EU'!$S$5</f>
        <v>#REF!</v>
      </c>
      <c r="T165" s="66" t="e">
        <f>+R165*S165</f>
        <v>#REF!</v>
      </c>
      <c r="V165" s="21"/>
      <c r="W165" s="21"/>
      <c r="X165" s="19"/>
    </row>
    <row r="166" spans="1:24" s="68" customFormat="1">
      <c r="A166" s="88"/>
      <c r="B166" s="79" t="s">
        <v>238</v>
      </c>
      <c r="C166" s="79"/>
      <c r="D166" s="79"/>
      <c r="E166" s="80"/>
      <c r="F166" s="80"/>
      <c r="G166" s="80" t="e">
        <f>SUM(G146:G165)</f>
        <v>#REF!</v>
      </c>
      <c r="H166" s="79"/>
      <c r="I166" s="80"/>
      <c r="J166" s="80"/>
      <c r="K166" s="80" t="e">
        <f>SUM(K146:K165)</f>
        <v>#REF!</v>
      </c>
      <c r="L166" s="80"/>
      <c r="M166" s="80"/>
      <c r="N166" s="80" t="e">
        <f>SUM(N146:N165)</f>
        <v>#REF!</v>
      </c>
      <c r="O166" s="80"/>
      <c r="P166" s="80"/>
      <c r="Q166" s="80" t="e">
        <f>SUM(Q146:Q165)</f>
        <v>#REF!</v>
      </c>
      <c r="R166" s="80"/>
      <c r="S166" s="80"/>
      <c r="T166" s="80" t="e">
        <f>SUM(T146:T165)</f>
        <v>#REF!</v>
      </c>
      <c r="V166" s="21"/>
      <c r="W166" s="21"/>
      <c r="X166" s="19"/>
    </row>
    <row r="167" spans="1:24" ht="31.5">
      <c r="A167" s="88"/>
      <c r="B167" s="79" t="s">
        <v>239</v>
      </c>
      <c r="C167" s="79"/>
      <c r="D167" s="79"/>
      <c r="E167" s="80"/>
      <c r="F167" s="81"/>
      <c r="G167" s="81" t="e">
        <f>G166+G144</f>
        <v>#REF!</v>
      </c>
      <c r="H167" s="80" t="s">
        <v>18</v>
      </c>
      <c r="I167" s="80"/>
      <c r="J167" s="80"/>
      <c r="K167" s="81" t="e">
        <f>K166+K144</f>
        <v>#REF!</v>
      </c>
      <c r="L167" s="80"/>
      <c r="M167" s="80"/>
      <c r="N167" s="81" t="e">
        <f>N166+N144</f>
        <v>#REF!</v>
      </c>
      <c r="O167" s="80"/>
      <c r="P167" s="80"/>
      <c r="Q167" s="81" t="e">
        <f>Q166+Q144</f>
        <v>#REF!</v>
      </c>
      <c r="R167" s="80"/>
      <c r="S167" s="80"/>
      <c r="T167" s="81" t="e">
        <f>T166+T144</f>
        <v>#REF!</v>
      </c>
      <c r="V167" s="21"/>
      <c r="W167" s="21"/>
    </row>
    <row r="168" spans="1:24">
      <c r="A168" s="84" t="s">
        <v>365</v>
      </c>
      <c r="B168" s="414" t="s">
        <v>180</v>
      </c>
      <c r="C168" s="415"/>
      <c r="D168" s="415"/>
      <c r="E168" s="415"/>
      <c r="F168" s="415"/>
      <c r="G168" s="415"/>
      <c r="H168" s="415"/>
      <c r="I168" s="415"/>
      <c r="J168" s="415"/>
      <c r="K168" s="415"/>
      <c r="L168" s="415"/>
      <c r="M168" s="415"/>
      <c r="N168" s="415"/>
      <c r="O168" s="415"/>
      <c r="P168" s="415"/>
      <c r="Q168" s="415"/>
      <c r="R168" s="415"/>
      <c r="S168" s="415"/>
      <c r="T168" s="416"/>
      <c r="V168" s="21"/>
      <c r="W168" s="21"/>
    </row>
    <row r="169" spans="1:24" s="68" customFormat="1" ht="236.25">
      <c r="A169" s="37">
        <v>1.1000000000000001</v>
      </c>
      <c r="B169" s="39" t="s">
        <v>181</v>
      </c>
      <c r="C169" s="70" t="s">
        <v>477</v>
      </c>
      <c r="D169" s="66" t="s">
        <v>42</v>
      </c>
      <c r="E169" s="66" t="e">
        <f t="shared" ref="E169:E173" si="45">+I169+L169+O169+R169</f>
        <v>#REF!</v>
      </c>
      <c r="F169" s="31" t="e">
        <f>#REF!/'1.Budget Template-MJF-EU'!$S$5</f>
        <v>#REF!</v>
      </c>
      <c r="G169" s="67" t="e">
        <f>E169*F169</f>
        <v>#REF!</v>
      </c>
      <c r="H169" s="66" t="s">
        <v>42</v>
      </c>
      <c r="I169" s="66" t="e">
        <f>#REF!</f>
        <v>#REF!</v>
      </c>
      <c r="J169" s="31" t="e">
        <f>#REF!/'1.Budget Template-MJF-EU'!$S$5</f>
        <v>#REF!</v>
      </c>
      <c r="K169" s="67" t="e">
        <f t="shared" si="36"/>
        <v>#REF!</v>
      </c>
      <c r="L169" s="66" t="e">
        <f>#REF!</f>
        <v>#REF!</v>
      </c>
      <c r="M169" s="31" t="e">
        <f>#REF!/'1.Budget Template-MJF-EU'!$S$5</f>
        <v>#REF!</v>
      </c>
      <c r="N169" s="66" t="e">
        <f t="shared" si="37"/>
        <v>#REF!</v>
      </c>
      <c r="O169" s="66" t="e">
        <f>#REF!</f>
        <v>#REF!</v>
      </c>
      <c r="P169" s="31" t="e">
        <f>#REF!/'1.Budget Template-MJF-EU'!$S$5</f>
        <v>#REF!</v>
      </c>
      <c r="Q169" s="66" t="e">
        <f t="shared" si="38"/>
        <v>#REF!</v>
      </c>
      <c r="R169" s="66" t="e">
        <f>#REF!</f>
        <v>#REF!</v>
      </c>
      <c r="S169" s="31" t="e">
        <f>#REF!/'1.Budget Template-MJF-EU'!$S$5</f>
        <v>#REF!</v>
      </c>
      <c r="T169" s="66" t="e">
        <f t="shared" si="39"/>
        <v>#REF!</v>
      </c>
      <c r="V169" s="21"/>
      <c r="W169" s="21"/>
      <c r="X169" s="19"/>
    </row>
    <row r="170" spans="1:24" s="68" customFormat="1" ht="236.25">
      <c r="A170" s="37">
        <v>1.2</v>
      </c>
      <c r="B170" s="39" t="s">
        <v>165</v>
      </c>
      <c r="C170" s="70" t="s">
        <v>477</v>
      </c>
      <c r="D170" s="66" t="s">
        <v>42</v>
      </c>
      <c r="E170" s="66" t="e">
        <f t="shared" si="45"/>
        <v>#REF!</v>
      </c>
      <c r="F170" s="31" t="e">
        <f>#REF!/'1.Budget Template-MJF-EU'!$S$5</f>
        <v>#REF!</v>
      </c>
      <c r="G170" s="67" t="e">
        <f t="shared" ref="G170:G173" si="46">E170*F170</f>
        <v>#REF!</v>
      </c>
      <c r="H170" s="66" t="s">
        <v>42</v>
      </c>
      <c r="I170" s="66" t="e">
        <f>#REF!</f>
        <v>#REF!</v>
      </c>
      <c r="J170" s="31" t="e">
        <f>#REF!/'1.Budget Template-MJF-EU'!$S$5</f>
        <v>#REF!</v>
      </c>
      <c r="K170" s="67" t="e">
        <f t="shared" si="36"/>
        <v>#REF!</v>
      </c>
      <c r="L170" s="66" t="e">
        <f>#REF!</f>
        <v>#REF!</v>
      </c>
      <c r="M170" s="31" t="e">
        <f>#REF!/'1.Budget Template-MJF-EU'!$S$5</f>
        <v>#REF!</v>
      </c>
      <c r="N170" s="66" t="e">
        <f t="shared" si="37"/>
        <v>#REF!</v>
      </c>
      <c r="O170" s="66" t="e">
        <f>#REF!</f>
        <v>#REF!</v>
      </c>
      <c r="P170" s="31" t="e">
        <f>#REF!/'1.Budget Template-MJF-EU'!$S$5</f>
        <v>#REF!</v>
      </c>
      <c r="Q170" s="66" t="e">
        <f t="shared" si="38"/>
        <v>#REF!</v>
      </c>
      <c r="R170" s="66" t="e">
        <f>#REF!</f>
        <v>#REF!</v>
      </c>
      <c r="S170" s="31" t="e">
        <f>#REF!/'1.Budget Template-MJF-EU'!$S$5</f>
        <v>#REF!</v>
      </c>
      <c r="T170" s="66" t="e">
        <f t="shared" si="39"/>
        <v>#REF!</v>
      </c>
      <c r="V170" s="21"/>
      <c r="W170" s="21"/>
      <c r="X170" s="19"/>
    </row>
    <row r="171" spans="1:24" s="68" customFormat="1" ht="204.75">
      <c r="A171" s="37">
        <v>1.3</v>
      </c>
      <c r="B171" s="39" t="s">
        <v>164</v>
      </c>
      <c r="C171" s="70" t="s">
        <v>478</v>
      </c>
      <c r="D171" s="66" t="s">
        <v>42</v>
      </c>
      <c r="E171" s="66" t="e">
        <f t="shared" si="45"/>
        <v>#REF!</v>
      </c>
      <c r="F171" s="31" t="e">
        <f>#REF!/'1.Budget Template-MJF-EU'!$S$5</f>
        <v>#REF!</v>
      </c>
      <c r="G171" s="67" t="e">
        <f t="shared" si="46"/>
        <v>#REF!</v>
      </c>
      <c r="H171" s="66" t="s">
        <v>42</v>
      </c>
      <c r="I171" s="66" t="e">
        <f>#REF!</f>
        <v>#REF!</v>
      </c>
      <c r="J171" s="31" t="e">
        <f>#REF!/'1.Budget Template-MJF-EU'!$S$5</f>
        <v>#REF!</v>
      </c>
      <c r="K171" s="67" t="e">
        <f t="shared" si="36"/>
        <v>#REF!</v>
      </c>
      <c r="L171" s="66" t="e">
        <f>#REF!</f>
        <v>#REF!</v>
      </c>
      <c r="M171" s="31" t="e">
        <f>#REF!/'1.Budget Template-MJF-EU'!$S$5</f>
        <v>#REF!</v>
      </c>
      <c r="N171" s="66" t="e">
        <f t="shared" si="37"/>
        <v>#REF!</v>
      </c>
      <c r="O171" s="66" t="e">
        <f>#REF!</f>
        <v>#REF!</v>
      </c>
      <c r="P171" s="31" t="e">
        <f>#REF!/'1.Budget Template-MJF-EU'!$S$5</f>
        <v>#REF!</v>
      </c>
      <c r="Q171" s="66" t="e">
        <f t="shared" si="38"/>
        <v>#REF!</v>
      </c>
      <c r="R171" s="66" t="e">
        <f>#REF!</f>
        <v>#REF!</v>
      </c>
      <c r="S171" s="31" t="e">
        <f>#REF!/'1.Budget Template-MJF-EU'!$S$5</f>
        <v>#REF!</v>
      </c>
      <c r="T171" s="66" t="e">
        <f t="shared" si="39"/>
        <v>#REF!</v>
      </c>
      <c r="V171" s="21"/>
      <c r="W171" s="21"/>
      <c r="X171" s="19"/>
    </row>
    <row r="172" spans="1:24" s="68" customFormat="1" ht="236.25">
      <c r="A172" s="37">
        <v>1.4</v>
      </c>
      <c r="B172" s="39" t="s">
        <v>166</v>
      </c>
      <c r="C172" s="70" t="s">
        <v>479</v>
      </c>
      <c r="D172" s="66" t="s">
        <v>42</v>
      </c>
      <c r="E172" s="66" t="e">
        <f t="shared" si="45"/>
        <v>#REF!</v>
      </c>
      <c r="F172" s="31" t="e">
        <f>#REF!/'1.Budget Template-MJF-EU'!$S$5</f>
        <v>#REF!</v>
      </c>
      <c r="G172" s="67" t="e">
        <f t="shared" si="46"/>
        <v>#REF!</v>
      </c>
      <c r="H172" s="66" t="s">
        <v>42</v>
      </c>
      <c r="I172" s="66" t="e">
        <f>#REF!</f>
        <v>#REF!</v>
      </c>
      <c r="J172" s="31" t="e">
        <f>#REF!/'1.Budget Template-MJF-EU'!$S$5</f>
        <v>#REF!</v>
      </c>
      <c r="K172" s="67" t="e">
        <f t="shared" si="36"/>
        <v>#REF!</v>
      </c>
      <c r="L172" s="66" t="e">
        <f>#REF!</f>
        <v>#REF!</v>
      </c>
      <c r="M172" s="31" t="e">
        <f>#REF!/'1.Budget Template-MJF-EU'!$S$5</f>
        <v>#REF!</v>
      </c>
      <c r="N172" s="66" t="e">
        <f t="shared" si="37"/>
        <v>#REF!</v>
      </c>
      <c r="O172" s="66" t="e">
        <f>#REF!</f>
        <v>#REF!</v>
      </c>
      <c r="P172" s="31" t="e">
        <f>#REF!/'1.Budget Template-MJF-EU'!$S$5</f>
        <v>#REF!</v>
      </c>
      <c r="Q172" s="66" t="e">
        <f t="shared" si="38"/>
        <v>#REF!</v>
      </c>
      <c r="R172" s="66" t="e">
        <f>#REF!</f>
        <v>#REF!</v>
      </c>
      <c r="S172" s="31" t="e">
        <f>#REF!/'1.Budget Template-MJF-EU'!$S$5</f>
        <v>#REF!</v>
      </c>
      <c r="T172" s="66" t="e">
        <f t="shared" si="39"/>
        <v>#REF!</v>
      </c>
      <c r="V172" s="21"/>
      <c r="W172" s="21"/>
      <c r="X172" s="19"/>
    </row>
    <row r="173" spans="1:24" s="68" customFormat="1" ht="236.25">
      <c r="A173" s="37">
        <v>1.5</v>
      </c>
      <c r="B173" s="39" t="s">
        <v>182</v>
      </c>
      <c r="C173" s="70" t="s">
        <v>479</v>
      </c>
      <c r="D173" s="66" t="s">
        <v>42</v>
      </c>
      <c r="E173" s="66" t="e">
        <f t="shared" si="45"/>
        <v>#REF!</v>
      </c>
      <c r="F173" s="31" t="e">
        <f>#REF!/'1.Budget Template-MJF-EU'!$S$5</f>
        <v>#REF!</v>
      </c>
      <c r="G173" s="67" t="e">
        <f t="shared" si="46"/>
        <v>#REF!</v>
      </c>
      <c r="H173" s="66" t="s">
        <v>42</v>
      </c>
      <c r="I173" s="66" t="e">
        <f>#REF!</f>
        <v>#REF!</v>
      </c>
      <c r="J173" s="31" t="e">
        <f>#REF!/'1.Budget Template-MJF-EU'!$S$5</f>
        <v>#REF!</v>
      </c>
      <c r="K173" s="67" t="e">
        <f t="shared" si="36"/>
        <v>#REF!</v>
      </c>
      <c r="L173" s="66" t="e">
        <f>#REF!</f>
        <v>#REF!</v>
      </c>
      <c r="M173" s="31" t="e">
        <f>#REF!/'1.Budget Template-MJF-EU'!$S$5</f>
        <v>#REF!</v>
      </c>
      <c r="N173" s="66" t="e">
        <f t="shared" si="37"/>
        <v>#REF!</v>
      </c>
      <c r="O173" s="66" t="e">
        <f>#REF!</f>
        <v>#REF!</v>
      </c>
      <c r="P173" s="31" t="e">
        <f>#REF!/'1.Budget Template-MJF-EU'!$S$5</f>
        <v>#REF!</v>
      </c>
      <c r="Q173" s="66" t="e">
        <f t="shared" si="38"/>
        <v>#REF!</v>
      </c>
      <c r="R173" s="66" t="e">
        <f>#REF!</f>
        <v>#REF!</v>
      </c>
      <c r="S173" s="31" t="e">
        <f>#REF!/'1.Budget Template-MJF-EU'!$S$5</f>
        <v>#REF!</v>
      </c>
      <c r="T173" s="66" t="e">
        <f t="shared" si="39"/>
        <v>#REF!</v>
      </c>
      <c r="V173" s="21"/>
      <c r="W173" s="21"/>
      <c r="X173" s="19"/>
    </row>
    <row r="174" spans="1:24" ht="47.25">
      <c r="A174" s="88"/>
      <c r="B174" s="79" t="s">
        <v>258</v>
      </c>
      <c r="C174" s="79"/>
      <c r="D174" s="79"/>
      <c r="E174" s="80"/>
      <c r="F174" s="81"/>
      <c r="G174" s="81" t="e">
        <f>SUM(G169:G173)</f>
        <v>#REF!</v>
      </c>
      <c r="H174" s="80" t="s">
        <v>18</v>
      </c>
      <c r="I174" s="80"/>
      <c r="J174" s="80"/>
      <c r="K174" s="81" t="e">
        <f>SUM(K169:K173)</f>
        <v>#REF!</v>
      </c>
      <c r="L174" s="80"/>
      <c r="M174" s="80"/>
      <c r="N174" s="81" t="e">
        <f>SUM(N169:N173)</f>
        <v>#REF!</v>
      </c>
      <c r="O174" s="80"/>
      <c r="P174" s="80"/>
      <c r="Q174" s="81" t="e">
        <f>SUM(Q169:Q173)</f>
        <v>#REF!</v>
      </c>
      <c r="R174" s="80"/>
      <c r="S174" s="80"/>
      <c r="T174" s="81" t="e">
        <f>SUM(T169:T173)</f>
        <v>#REF!</v>
      </c>
      <c r="V174" s="21"/>
      <c r="W174" s="21"/>
    </row>
    <row r="175" spans="1:24" ht="78.75">
      <c r="A175" s="106"/>
      <c r="B175" s="107" t="s">
        <v>259</v>
      </c>
      <c r="C175" s="107"/>
      <c r="D175" s="107"/>
      <c r="E175" s="108"/>
      <c r="F175" s="109"/>
      <c r="G175" s="109" t="e">
        <f>G174+G167+G134+G98+G40</f>
        <v>#REF!</v>
      </c>
      <c r="H175" s="108" t="s">
        <v>18</v>
      </c>
      <c r="I175" s="108"/>
      <c r="J175" s="108"/>
      <c r="K175" s="109" t="e">
        <f>K174+K167+K134+K98+K40</f>
        <v>#REF!</v>
      </c>
      <c r="L175" s="108"/>
      <c r="M175" s="108"/>
      <c r="N175" s="109" t="e">
        <f>N174+N167+N134+N98+N40</f>
        <v>#REF!</v>
      </c>
      <c r="O175" s="108"/>
      <c r="P175" s="109"/>
      <c r="Q175" s="109" t="e">
        <f>Q174+Q167+Q134+Q98+Q40</f>
        <v>#REF!</v>
      </c>
      <c r="R175" s="108"/>
      <c r="S175" s="109"/>
      <c r="T175" s="109" t="e">
        <f>T174+T167+T134+T98+T40</f>
        <v>#REF!</v>
      </c>
      <c r="V175" s="21"/>
      <c r="W175" s="21"/>
    </row>
    <row r="176" spans="1:24" ht="31.5">
      <c r="A176" s="54"/>
      <c r="B176" s="41" t="s">
        <v>279</v>
      </c>
      <c r="C176" s="41"/>
      <c r="D176" s="54"/>
      <c r="E176" s="56"/>
      <c r="F176" s="56"/>
      <c r="G176" s="43" t="e">
        <f>G175</f>
        <v>#REF!</v>
      </c>
      <c r="H176" s="50" t="s">
        <v>18</v>
      </c>
      <c r="I176" s="43"/>
      <c r="J176" s="43"/>
      <c r="K176" s="43" t="e">
        <f>K175</f>
        <v>#REF!</v>
      </c>
      <c r="L176" s="43"/>
      <c r="M176" s="43"/>
      <c r="N176" s="43" t="e">
        <f>N175</f>
        <v>#REF!</v>
      </c>
      <c r="O176" s="43"/>
      <c r="P176" s="43"/>
      <c r="Q176" s="43" t="e">
        <f>Q175</f>
        <v>#REF!</v>
      </c>
      <c r="R176" s="43"/>
      <c r="S176" s="43"/>
      <c r="T176" s="43" t="e">
        <f>T175</f>
        <v>#REF!</v>
      </c>
      <c r="V176" s="21"/>
      <c r="W176" s="21"/>
    </row>
    <row r="177" spans="2:20">
      <c r="B177" s="420" t="s">
        <v>9</v>
      </c>
      <c r="C177" s="420"/>
      <c r="D177" s="420"/>
      <c r="E177" s="420"/>
      <c r="F177" s="420"/>
      <c r="G177" s="420"/>
      <c r="H177" s="420"/>
      <c r="I177" s="420"/>
      <c r="J177" s="420"/>
      <c r="K177" s="420"/>
    </row>
    <row r="178" spans="2:20">
      <c r="B178" s="420" t="s">
        <v>6</v>
      </c>
      <c r="C178" s="420"/>
      <c r="D178" s="420"/>
      <c r="E178" s="420"/>
      <c r="F178" s="420"/>
      <c r="G178" s="420"/>
      <c r="H178" s="420"/>
      <c r="I178" s="420"/>
      <c r="J178" s="420"/>
      <c r="K178" s="420"/>
      <c r="M178" s="110"/>
      <c r="T178" s="21"/>
    </row>
    <row r="179" spans="2:20">
      <c r="B179" s="420" t="s">
        <v>12</v>
      </c>
      <c r="C179" s="420"/>
      <c r="D179" s="420"/>
      <c r="E179" s="420"/>
      <c r="F179" s="420"/>
      <c r="G179" s="420"/>
      <c r="H179" s="420"/>
      <c r="I179" s="420"/>
      <c r="J179" s="420"/>
      <c r="K179" s="420"/>
      <c r="T179" s="111"/>
    </row>
    <row r="180" spans="2:20">
      <c r="B180" s="420" t="s">
        <v>11</v>
      </c>
      <c r="C180" s="420"/>
      <c r="D180" s="420"/>
      <c r="E180" s="420"/>
      <c r="F180" s="420"/>
      <c r="G180" s="420"/>
      <c r="H180" s="420"/>
      <c r="I180" s="420"/>
      <c r="J180" s="420"/>
      <c r="K180" s="420"/>
      <c r="T180" s="21"/>
    </row>
    <row r="181" spans="2:20">
      <c r="B181" s="420" t="s">
        <v>480</v>
      </c>
      <c r="C181" s="420"/>
      <c r="D181" s="420"/>
      <c r="E181" s="420"/>
      <c r="F181" s="420"/>
      <c r="G181" s="420"/>
      <c r="H181" s="420"/>
      <c r="I181" s="420"/>
      <c r="J181" s="420"/>
      <c r="K181" s="420"/>
    </row>
    <row r="182" spans="2:20">
      <c r="B182" s="420" t="s">
        <v>196</v>
      </c>
      <c r="C182" s="420"/>
      <c r="D182" s="420"/>
      <c r="E182" s="420"/>
      <c r="F182" s="420"/>
      <c r="G182" s="420"/>
      <c r="H182" s="420"/>
      <c r="I182" s="420"/>
      <c r="J182" s="420"/>
      <c r="K182" s="420"/>
    </row>
    <row r="183" spans="2:20">
      <c r="B183" s="420" t="s">
        <v>7</v>
      </c>
      <c r="C183" s="420"/>
      <c r="D183" s="420"/>
      <c r="E183" s="420"/>
      <c r="F183" s="420"/>
      <c r="G183" s="420"/>
      <c r="H183" s="420"/>
      <c r="I183" s="420"/>
      <c r="J183" s="420"/>
      <c r="K183" s="420"/>
    </row>
    <row r="184" spans="2:20">
      <c r="B184" s="420" t="s">
        <v>8</v>
      </c>
      <c r="C184" s="420"/>
      <c r="D184" s="420"/>
      <c r="E184" s="420"/>
      <c r="F184" s="420"/>
      <c r="G184" s="420"/>
      <c r="H184" s="420"/>
      <c r="I184" s="420"/>
      <c r="J184" s="420"/>
      <c r="K184" s="420"/>
    </row>
    <row r="185" spans="2:20">
      <c r="B185" s="420" t="s">
        <v>4</v>
      </c>
      <c r="C185" s="420"/>
      <c r="D185" s="420"/>
      <c r="E185" s="420"/>
      <c r="F185" s="420"/>
      <c r="G185" s="420"/>
      <c r="H185" s="420"/>
      <c r="I185" s="420"/>
      <c r="J185" s="420"/>
      <c r="K185" s="420"/>
    </row>
    <row r="186" spans="2:20">
      <c r="B186" s="420" t="s">
        <v>5</v>
      </c>
      <c r="C186" s="420"/>
      <c r="D186" s="420"/>
      <c r="E186" s="420"/>
      <c r="F186" s="420"/>
      <c r="G186" s="420"/>
      <c r="H186" s="420"/>
      <c r="I186" s="420"/>
      <c r="J186" s="420"/>
      <c r="K186" s="420"/>
    </row>
    <row r="187" spans="2:20">
      <c r="B187" s="420" t="s">
        <v>10</v>
      </c>
      <c r="C187" s="420"/>
      <c r="D187" s="420"/>
      <c r="E187" s="420"/>
      <c r="F187" s="420"/>
      <c r="G187" s="420"/>
      <c r="H187" s="420"/>
      <c r="I187" s="420"/>
      <c r="J187" s="420"/>
      <c r="K187" s="420"/>
    </row>
    <row r="188" spans="2:20">
      <c r="B188" s="420" t="s">
        <v>57</v>
      </c>
      <c r="C188" s="420"/>
      <c r="D188" s="420"/>
      <c r="E188" s="420"/>
      <c r="F188" s="420"/>
      <c r="G188" s="420"/>
      <c r="H188" s="420"/>
      <c r="I188" s="420"/>
      <c r="J188" s="420"/>
      <c r="K188" s="420"/>
    </row>
    <row r="189" spans="2:20">
      <c r="B189" s="420" t="s">
        <v>14</v>
      </c>
      <c r="C189" s="420"/>
      <c r="D189" s="420"/>
      <c r="E189" s="420"/>
      <c r="F189" s="420"/>
      <c r="G189" s="420"/>
      <c r="H189" s="420"/>
      <c r="I189" s="420"/>
      <c r="J189" s="420"/>
      <c r="K189" s="420"/>
    </row>
    <row r="190" spans="2:20">
      <c r="B190" s="420" t="s">
        <v>481</v>
      </c>
      <c r="C190" s="420"/>
      <c r="D190" s="420"/>
      <c r="E190" s="420"/>
      <c r="F190" s="420"/>
      <c r="G190" s="420"/>
      <c r="H190" s="420"/>
      <c r="I190" s="420"/>
      <c r="J190" s="420"/>
      <c r="K190" s="420"/>
    </row>
    <row r="191" spans="2:20">
      <c r="B191" s="420" t="s">
        <v>197</v>
      </c>
      <c r="C191" s="420"/>
      <c r="D191" s="420"/>
      <c r="E191" s="420"/>
      <c r="F191" s="420"/>
      <c r="G191" s="420"/>
      <c r="H191" s="420"/>
      <c r="I191" s="420"/>
      <c r="J191" s="420"/>
      <c r="K191" s="420"/>
    </row>
    <row r="192" spans="2:20">
      <c r="B192" s="357" t="s">
        <v>15</v>
      </c>
      <c r="C192" s="357"/>
      <c r="D192" s="357"/>
      <c r="E192" s="357"/>
      <c r="F192" s="357"/>
      <c r="G192" s="357"/>
      <c r="H192" s="357"/>
      <c r="I192" s="357"/>
      <c r="J192" s="357"/>
      <c r="K192" s="357"/>
    </row>
    <row r="195" spans="2:14">
      <c r="B195" s="19"/>
      <c r="C195" s="19"/>
    </row>
    <row r="202" spans="2:14">
      <c r="B202" s="19"/>
      <c r="C202" s="19"/>
      <c r="D202" s="20"/>
      <c r="E202" s="20"/>
      <c r="F202" s="20"/>
      <c r="G202" s="20"/>
      <c r="I202" s="20"/>
      <c r="J202" s="20"/>
      <c r="K202" s="20"/>
      <c r="L202" s="20"/>
      <c r="M202" s="20"/>
      <c r="N202" s="20"/>
    </row>
    <row r="203" spans="2:14">
      <c r="B203" s="19"/>
      <c r="C203" s="19"/>
      <c r="D203" s="20"/>
      <c r="E203" s="20"/>
      <c r="F203" s="20"/>
      <c r="G203" s="20"/>
      <c r="I203" s="20"/>
      <c r="J203" s="20"/>
      <c r="K203" s="20"/>
      <c r="L203" s="20"/>
      <c r="M203" s="20"/>
      <c r="N203" s="20"/>
    </row>
    <row r="204" spans="2:14">
      <c r="B204" s="19"/>
      <c r="C204" s="19"/>
      <c r="D204" s="20"/>
      <c r="E204" s="20"/>
      <c r="F204" s="20"/>
      <c r="G204" s="20"/>
      <c r="I204" s="20"/>
      <c r="J204" s="20"/>
      <c r="K204" s="20"/>
      <c r="L204" s="20"/>
      <c r="M204" s="20"/>
      <c r="N204" s="20"/>
    </row>
    <row r="205" spans="2:14">
      <c r="B205" s="19"/>
      <c r="C205" s="19"/>
      <c r="D205" s="20"/>
      <c r="E205" s="20"/>
      <c r="F205" s="20"/>
      <c r="G205" s="20"/>
      <c r="I205" s="20"/>
      <c r="J205" s="20"/>
      <c r="K205" s="20"/>
      <c r="L205" s="20"/>
      <c r="M205" s="20"/>
      <c r="N205" s="20"/>
    </row>
    <row r="206" spans="2:14">
      <c r="B206" s="19"/>
      <c r="C206" s="19"/>
      <c r="D206" s="20"/>
      <c r="E206" s="20"/>
      <c r="F206" s="20"/>
      <c r="G206" s="20"/>
      <c r="I206" s="20"/>
      <c r="J206" s="20"/>
      <c r="K206" s="20"/>
      <c r="L206" s="20"/>
      <c r="M206" s="20"/>
      <c r="N206" s="20"/>
    </row>
    <row r="207" spans="2:14">
      <c r="B207" s="19"/>
      <c r="C207" s="19"/>
      <c r="D207" s="20"/>
      <c r="E207" s="20"/>
      <c r="F207" s="20"/>
      <c r="G207" s="20"/>
      <c r="I207" s="20"/>
      <c r="J207" s="20"/>
      <c r="K207" s="20"/>
      <c r="L207" s="20"/>
      <c r="M207" s="20"/>
      <c r="N207" s="20"/>
    </row>
    <row r="208" spans="2:14">
      <c r="B208" s="19"/>
      <c r="C208" s="19"/>
      <c r="D208" s="20"/>
      <c r="E208" s="20"/>
      <c r="F208" s="20"/>
      <c r="G208" s="20"/>
      <c r="I208" s="20"/>
      <c r="J208" s="20"/>
      <c r="K208" s="20"/>
      <c r="L208" s="20"/>
      <c r="M208" s="20"/>
      <c r="N208" s="20"/>
    </row>
    <row r="209" spans="2:14">
      <c r="B209" s="19"/>
      <c r="C209" s="19"/>
      <c r="D209" s="20"/>
      <c r="E209" s="20"/>
      <c r="F209" s="20"/>
      <c r="G209" s="20"/>
      <c r="I209" s="20"/>
      <c r="J209" s="20"/>
      <c r="K209" s="20"/>
      <c r="L209" s="20"/>
      <c r="M209" s="20"/>
      <c r="N209" s="20"/>
    </row>
    <row r="210" spans="2:14">
      <c r="B210" s="19"/>
      <c r="C210" s="19"/>
      <c r="D210" s="20"/>
      <c r="E210" s="20"/>
      <c r="F210" s="20"/>
      <c r="G210" s="20"/>
      <c r="I210" s="20"/>
      <c r="J210" s="20"/>
      <c r="K210" s="20"/>
      <c r="L210" s="20"/>
      <c r="M210" s="20"/>
      <c r="N210" s="20"/>
    </row>
    <row r="211" spans="2:14">
      <c r="B211" s="19"/>
      <c r="C211" s="19"/>
      <c r="D211" s="20"/>
      <c r="E211" s="20"/>
      <c r="F211" s="20"/>
      <c r="G211" s="20"/>
      <c r="I211" s="20"/>
      <c r="J211" s="20"/>
      <c r="K211" s="20"/>
      <c r="L211" s="20"/>
      <c r="M211" s="20"/>
      <c r="N211" s="20"/>
    </row>
    <row r="212" spans="2:14">
      <c r="B212" s="19"/>
      <c r="C212" s="19"/>
      <c r="D212" s="20"/>
      <c r="E212" s="20"/>
      <c r="F212" s="20"/>
      <c r="G212" s="20"/>
      <c r="I212" s="20"/>
      <c r="J212" s="20"/>
      <c r="K212" s="20"/>
      <c r="L212" s="20"/>
      <c r="M212" s="20"/>
      <c r="N212" s="20"/>
    </row>
    <row r="213" spans="2:14">
      <c r="B213" s="19"/>
      <c r="C213" s="19"/>
      <c r="D213" s="20"/>
      <c r="E213" s="20"/>
      <c r="F213" s="20"/>
      <c r="G213" s="20"/>
      <c r="I213" s="20"/>
      <c r="J213" s="20"/>
      <c r="K213" s="20"/>
      <c r="L213" s="20"/>
      <c r="M213" s="20"/>
      <c r="N213" s="20"/>
    </row>
    <row r="214" spans="2:14">
      <c r="B214" s="19"/>
      <c r="C214" s="19"/>
      <c r="D214" s="20"/>
      <c r="E214" s="20"/>
      <c r="F214" s="20"/>
      <c r="G214" s="20"/>
      <c r="I214" s="20"/>
      <c r="J214" s="20"/>
      <c r="K214" s="20"/>
      <c r="L214" s="20"/>
      <c r="M214" s="20"/>
      <c r="N214" s="20"/>
    </row>
    <row r="215" spans="2:14">
      <c r="B215" s="19"/>
      <c r="C215" s="19"/>
      <c r="D215" s="20"/>
      <c r="E215" s="20"/>
      <c r="F215" s="20"/>
      <c r="G215" s="20"/>
      <c r="I215" s="20"/>
      <c r="J215" s="20"/>
      <c r="K215" s="20"/>
      <c r="L215" s="20"/>
      <c r="M215" s="20"/>
      <c r="N215" s="20"/>
    </row>
    <row r="216" spans="2:14">
      <c r="B216" s="19"/>
      <c r="C216" s="19"/>
      <c r="D216" s="20"/>
      <c r="E216" s="20"/>
      <c r="F216" s="20"/>
      <c r="G216" s="20"/>
      <c r="I216" s="20"/>
      <c r="J216" s="20"/>
      <c r="K216" s="20"/>
      <c r="L216" s="20"/>
      <c r="M216" s="20"/>
      <c r="N216" s="20"/>
    </row>
    <row r="217" spans="2:14">
      <c r="B217" s="19"/>
      <c r="C217" s="19"/>
      <c r="D217" s="20"/>
      <c r="E217" s="20"/>
      <c r="F217" s="20"/>
      <c r="G217" s="20"/>
      <c r="I217" s="20"/>
      <c r="J217" s="20"/>
      <c r="K217" s="20"/>
      <c r="L217" s="20"/>
      <c r="M217" s="20"/>
      <c r="N217" s="20"/>
    </row>
    <row r="218" spans="2:14">
      <c r="B218" s="19"/>
      <c r="C218" s="19"/>
      <c r="D218" s="20"/>
      <c r="E218" s="20"/>
      <c r="F218" s="20"/>
      <c r="G218" s="20"/>
      <c r="I218" s="20"/>
      <c r="J218" s="20"/>
      <c r="K218" s="20"/>
      <c r="L218" s="20"/>
      <c r="M218" s="20"/>
      <c r="N218" s="20"/>
    </row>
    <row r="219" spans="2:14">
      <c r="B219" s="19"/>
      <c r="C219" s="19"/>
      <c r="D219" s="20"/>
      <c r="E219" s="20"/>
      <c r="F219" s="20"/>
      <c r="G219" s="20"/>
      <c r="I219" s="20"/>
      <c r="J219" s="20"/>
      <c r="K219" s="20"/>
      <c r="L219" s="20"/>
      <c r="M219" s="20"/>
      <c r="N219" s="20"/>
    </row>
    <row r="220" spans="2:14">
      <c r="B220" s="19"/>
      <c r="C220" s="19"/>
      <c r="D220" s="20"/>
      <c r="E220" s="20"/>
      <c r="F220" s="20"/>
      <c r="G220" s="20"/>
      <c r="I220" s="20"/>
      <c r="J220" s="20"/>
      <c r="K220" s="20"/>
      <c r="L220" s="20"/>
      <c r="M220" s="20"/>
      <c r="N220" s="20"/>
    </row>
    <row r="221" spans="2:14">
      <c r="B221" s="19"/>
      <c r="C221" s="19"/>
      <c r="D221" s="20"/>
      <c r="E221" s="20"/>
      <c r="F221" s="20"/>
      <c r="G221" s="20"/>
      <c r="I221" s="20"/>
      <c r="J221" s="20"/>
      <c r="K221" s="20"/>
      <c r="L221" s="20"/>
      <c r="M221" s="20"/>
      <c r="N221" s="20"/>
    </row>
    <row r="222" spans="2:14">
      <c r="B222" s="19"/>
      <c r="C222" s="19"/>
      <c r="D222" s="20"/>
      <c r="E222" s="20"/>
      <c r="F222" s="20"/>
      <c r="G222" s="20"/>
      <c r="I222" s="20"/>
      <c r="J222" s="20"/>
      <c r="K222" s="20"/>
      <c r="L222" s="20"/>
      <c r="M222" s="20"/>
      <c r="N222" s="20"/>
    </row>
    <row r="223" spans="2:14">
      <c r="B223" s="19"/>
      <c r="C223" s="19"/>
      <c r="D223" s="20"/>
      <c r="E223" s="20"/>
      <c r="F223" s="20"/>
      <c r="G223" s="20"/>
      <c r="I223" s="20"/>
      <c r="J223" s="20"/>
      <c r="K223" s="20"/>
      <c r="L223" s="20"/>
      <c r="M223" s="20"/>
      <c r="N223" s="20"/>
    </row>
    <row r="224" spans="2:14">
      <c r="B224" s="19"/>
      <c r="C224" s="19"/>
      <c r="D224" s="20"/>
      <c r="E224" s="20"/>
      <c r="F224" s="20"/>
      <c r="G224" s="20"/>
      <c r="I224" s="20"/>
      <c r="J224" s="20"/>
      <c r="K224" s="20"/>
      <c r="L224" s="20"/>
      <c r="M224" s="20"/>
      <c r="N224" s="20"/>
    </row>
    <row r="225" spans="2:14">
      <c r="B225" s="19"/>
      <c r="C225" s="19"/>
      <c r="D225" s="20"/>
      <c r="E225" s="20"/>
      <c r="F225" s="20"/>
      <c r="G225" s="20"/>
      <c r="I225" s="20"/>
      <c r="J225" s="20"/>
      <c r="K225" s="20"/>
      <c r="L225" s="20"/>
      <c r="M225" s="20"/>
      <c r="N225" s="20"/>
    </row>
    <row r="226" spans="2:14">
      <c r="B226" s="19"/>
      <c r="C226" s="19"/>
      <c r="D226" s="20"/>
      <c r="E226" s="20"/>
      <c r="F226" s="20"/>
      <c r="G226" s="20"/>
      <c r="I226" s="20"/>
      <c r="J226" s="20"/>
      <c r="K226" s="20"/>
      <c r="L226" s="20"/>
      <c r="M226" s="20"/>
      <c r="N226" s="20"/>
    </row>
    <row r="227" spans="2:14">
      <c r="B227" s="19"/>
      <c r="C227" s="19"/>
      <c r="D227" s="20"/>
      <c r="E227" s="20"/>
      <c r="F227" s="20"/>
      <c r="G227" s="20"/>
      <c r="I227" s="20"/>
      <c r="J227" s="20"/>
      <c r="K227" s="20"/>
      <c r="L227" s="20"/>
      <c r="M227" s="20"/>
      <c r="N227" s="20"/>
    </row>
    <row r="228" spans="2:14">
      <c r="B228" s="19"/>
      <c r="C228" s="19"/>
      <c r="D228" s="20"/>
      <c r="E228" s="20"/>
      <c r="F228" s="20"/>
      <c r="G228" s="20"/>
      <c r="I228" s="20"/>
      <c r="J228" s="20"/>
      <c r="K228" s="20"/>
      <c r="L228" s="20"/>
      <c r="M228" s="20"/>
      <c r="N228" s="20"/>
    </row>
    <row r="229" spans="2:14">
      <c r="B229" s="19"/>
      <c r="C229" s="19"/>
      <c r="D229" s="20"/>
      <c r="E229" s="20"/>
      <c r="F229" s="20"/>
      <c r="G229" s="20"/>
      <c r="I229" s="20"/>
      <c r="J229" s="20"/>
      <c r="K229" s="20"/>
      <c r="L229" s="20"/>
      <c r="M229" s="20"/>
      <c r="N229" s="20"/>
    </row>
    <row r="230" spans="2:14">
      <c r="B230" s="19"/>
      <c r="C230" s="19"/>
      <c r="D230" s="20"/>
      <c r="E230" s="20"/>
      <c r="F230" s="20"/>
      <c r="G230" s="20"/>
      <c r="I230" s="20"/>
      <c r="J230" s="20"/>
      <c r="K230" s="20"/>
      <c r="L230" s="20"/>
      <c r="M230" s="20"/>
      <c r="N230" s="20"/>
    </row>
    <row r="231" spans="2:14">
      <c r="B231" s="19"/>
      <c r="C231" s="19"/>
      <c r="D231" s="20"/>
      <c r="E231" s="20"/>
      <c r="F231" s="20"/>
      <c r="G231" s="20"/>
      <c r="I231" s="20"/>
      <c r="J231" s="20"/>
      <c r="K231" s="20"/>
      <c r="L231" s="20"/>
      <c r="M231" s="20"/>
      <c r="N231" s="20"/>
    </row>
    <row r="232" spans="2:14">
      <c r="B232" s="19"/>
      <c r="C232" s="19"/>
      <c r="D232" s="20"/>
      <c r="E232" s="20"/>
      <c r="F232" s="20"/>
      <c r="G232" s="20"/>
      <c r="I232" s="20"/>
      <c r="J232" s="20"/>
      <c r="K232" s="20"/>
      <c r="L232" s="20"/>
      <c r="M232" s="20"/>
      <c r="N232" s="20"/>
    </row>
    <row r="233" spans="2:14">
      <c r="B233" s="19"/>
      <c r="C233" s="19"/>
      <c r="D233" s="20"/>
      <c r="E233" s="20"/>
      <c r="F233" s="20"/>
      <c r="G233" s="20"/>
      <c r="I233" s="20"/>
      <c r="J233" s="20"/>
      <c r="K233" s="20"/>
      <c r="L233" s="20"/>
      <c r="M233" s="20"/>
      <c r="N233" s="20"/>
    </row>
    <row r="234" spans="2:14">
      <c r="B234" s="19"/>
      <c r="C234" s="19"/>
      <c r="D234" s="20"/>
      <c r="E234" s="20"/>
      <c r="F234" s="20"/>
      <c r="G234" s="20"/>
      <c r="I234" s="20"/>
      <c r="J234" s="20"/>
      <c r="K234" s="20"/>
      <c r="L234" s="20"/>
      <c r="M234" s="20"/>
      <c r="N234" s="20"/>
    </row>
    <row r="235" spans="2:14">
      <c r="B235" s="19"/>
      <c r="C235" s="19"/>
      <c r="D235" s="20"/>
      <c r="E235" s="20"/>
      <c r="F235" s="20"/>
      <c r="G235" s="20"/>
      <c r="I235" s="20"/>
      <c r="J235" s="20"/>
      <c r="K235" s="20"/>
      <c r="L235" s="20"/>
      <c r="M235" s="20"/>
      <c r="N235" s="20"/>
    </row>
    <row r="236" spans="2:14">
      <c r="B236" s="19"/>
      <c r="C236" s="19"/>
      <c r="D236" s="20"/>
      <c r="E236" s="20"/>
      <c r="F236" s="20"/>
      <c r="G236" s="20"/>
      <c r="I236" s="20"/>
      <c r="J236" s="20"/>
      <c r="K236" s="20"/>
      <c r="L236" s="20"/>
      <c r="M236" s="20"/>
      <c r="N236" s="20"/>
    </row>
    <row r="237" spans="2:14">
      <c r="B237" s="19"/>
      <c r="C237" s="19"/>
      <c r="D237" s="20"/>
      <c r="E237" s="20"/>
      <c r="F237" s="20"/>
      <c r="G237" s="20"/>
      <c r="I237" s="20"/>
      <c r="J237" s="20"/>
      <c r="K237" s="20"/>
      <c r="L237" s="20"/>
      <c r="M237" s="20"/>
      <c r="N237" s="20"/>
    </row>
    <row r="238" spans="2:14">
      <c r="B238" s="19"/>
      <c r="C238" s="19"/>
      <c r="D238" s="20"/>
      <c r="E238" s="20"/>
      <c r="F238" s="20"/>
      <c r="G238" s="20"/>
      <c r="I238" s="20"/>
      <c r="J238" s="20"/>
      <c r="K238" s="20"/>
      <c r="L238" s="20"/>
      <c r="M238" s="20"/>
      <c r="N238" s="20"/>
    </row>
    <row r="239" spans="2:14">
      <c r="B239" s="19"/>
      <c r="C239" s="19"/>
      <c r="D239" s="20"/>
      <c r="E239" s="20"/>
      <c r="F239" s="20"/>
      <c r="G239" s="20"/>
      <c r="I239" s="20"/>
      <c r="J239" s="20"/>
      <c r="K239" s="20"/>
      <c r="L239" s="20"/>
      <c r="M239" s="20"/>
      <c r="N239" s="20"/>
    </row>
    <row r="240" spans="2:14">
      <c r="B240" s="19"/>
      <c r="C240" s="19"/>
      <c r="D240" s="20"/>
      <c r="E240" s="20"/>
      <c r="F240" s="20"/>
      <c r="G240" s="20"/>
      <c r="I240" s="20"/>
      <c r="J240" s="20"/>
      <c r="K240" s="20"/>
      <c r="L240" s="20"/>
      <c r="M240" s="20"/>
      <c r="N240" s="20"/>
    </row>
    <row r="241" spans="2:14">
      <c r="B241" s="19"/>
      <c r="C241" s="19"/>
      <c r="D241" s="20"/>
      <c r="E241" s="20"/>
      <c r="F241" s="20"/>
      <c r="G241" s="20"/>
      <c r="I241" s="20"/>
      <c r="J241" s="20"/>
      <c r="K241" s="20"/>
      <c r="L241" s="20"/>
      <c r="M241" s="20"/>
      <c r="N241" s="20"/>
    </row>
    <row r="242" spans="2:14">
      <c r="B242" s="19"/>
      <c r="C242" s="19"/>
      <c r="D242" s="20"/>
      <c r="E242" s="20"/>
      <c r="F242" s="20"/>
      <c r="G242" s="20"/>
      <c r="I242" s="20"/>
      <c r="J242" s="20"/>
      <c r="K242" s="20"/>
      <c r="L242" s="20"/>
      <c r="M242" s="20"/>
      <c r="N242" s="20"/>
    </row>
    <row r="243" spans="2:14">
      <c r="B243" s="19"/>
      <c r="C243" s="19"/>
      <c r="D243" s="20"/>
      <c r="E243" s="20"/>
      <c r="F243" s="20"/>
      <c r="G243" s="20"/>
      <c r="I243" s="20"/>
      <c r="J243" s="20"/>
      <c r="K243" s="20"/>
      <c r="L243" s="20"/>
      <c r="M243" s="20"/>
      <c r="N243" s="20"/>
    </row>
    <row r="244" spans="2:14">
      <c r="B244" s="19"/>
      <c r="C244" s="19"/>
      <c r="D244" s="20"/>
      <c r="E244" s="20"/>
      <c r="F244" s="20"/>
      <c r="G244" s="20"/>
      <c r="I244" s="20"/>
      <c r="J244" s="20"/>
      <c r="K244" s="20"/>
      <c r="L244" s="20"/>
      <c r="M244" s="20"/>
      <c r="N244" s="20"/>
    </row>
    <row r="245" spans="2:14">
      <c r="B245" s="19"/>
      <c r="C245" s="19"/>
      <c r="D245" s="20"/>
      <c r="E245" s="20"/>
      <c r="F245" s="20"/>
      <c r="G245" s="20"/>
      <c r="I245" s="20"/>
      <c r="J245" s="20"/>
      <c r="K245" s="20"/>
      <c r="L245" s="20"/>
      <c r="M245" s="20"/>
      <c r="N245" s="20"/>
    </row>
    <row r="246" spans="2:14">
      <c r="B246" s="19"/>
      <c r="C246" s="19"/>
      <c r="D246" s="20"/>
      <c r="E246" s="20"/>
      <c r="F246" s="20"/>
      <c r="G246" s="20"/>
      <c r="I246" s="20"/>
      <c r="J246" s="20"/>
      <c r="K246" s="20"/>
      <c r="L246" s="20"/>
      <c r="M246" s="20"/>
      <c r="N246" s="20"/>
    </row>
    <row r="247" spans="2:14">
      <c r="B247" s="19"/>
      <c r="C247" s="19"/>
      <c r="D247" s="20"/>
      <c r="E247" s="20"/>
      <c r="F247" s="20"/>
      <c r="G247" s="20"/>
      <c r="I247" s="20"/>
      <c r="J247" s="20"/>
      <c r="K247" s="20"/>
      <c r="L247" s="20"/>
      <c r="M247" s="20"/>
      <c r="N247" s="20"/>
    </row>
    <row r="248" spans="2:14">
      <c r="B248" s="19"/>
      <c r="C248" s="19"/>
      <c r="D248" s="20"/>
      <c r="E248" s="20"/>
      <c r="F248" s="20"/>
      <c r="G248" s="20"/>
      <c r="I248" s="20"/>
      <c r="J248" s="20"/>
      <c r="K248" s="20"/>
      <c r="L248" s="20"/>
      <c r="M248" s="20"/>
      <c r="N248" s="20"/>
    </row>
    <row r="249" spans="2:14">
      <c r="B249" s="19"/>
      <c r="C249" s="19"/>
      <c r="D249" s="20"/>
      <c r="E249" s="20"/>
      <c r="F249" s="20"/>
      <c r="G249" s="20"/>
      <c r="I249" s="20"/>
      <c r="J249" s="20"/>
      <c r="K249" s="20"/>
      <c r="L249" s="20"/>
      <c r="M249" s="20"/>
      <c r="N249" s="20"/>
    </row>
    <row r="250" spans="2:14">
      <c r="B250" s="19"/>
      <c r="C250" s="19"/>
      <c r="D250" s="20"/>
      <c r="E250" s="20"/>
      <c r="F250" s="20"/>
      <c r="G250" s="20"/>
      <c r="I250" s="20"/>
      <c r="J250" s="20"/>
      <c r="K250" s="20"/>
      <c r="L250" s="20"/>
      <c r="M250" s="20"/>
      <c r="N250" s="20"/>
    </row>
    <row r="251" spans="2:14">
      <c r="B251" s="19"/>
      <c r="C251" s="19"/>
      <c r="D251" s="20"/>
      <c r="E251" s="20"/>
      <c r="F251" s="20"/>
      <c r="G251" s="20"/>
      <c r="I251" s="20"/>
      <c r="J251" s="20"/>
      <c r="K251" s="20"/>
      <c r="L251" s="20"/>
      <c r="M251" s="20"/>
      <c r="N251" s="20"/>
    </row>
    <row r="252" spans="2:14">
      <c r="B252" s="19"/>
      <c r="C252" s="19"/>
      <c r="D252" s="20"/>
      <c r="E252" s="20"/>
      <c r="F252" s="20"/>
      <c r="G252" s="20"/>
      <c r="I252" s="20"/>
      <c r="J252" s="20"/>
      <c r="K252" s="20"/>
      <c r="L252" s="20"/>
      <c r="M252" s="20"/>
      <c r="N252" s="20"/>
    </row>
    <row r="253" spans="2:14">
      <c r="B253" s="19"/>
      <c r="C253" s="19"/>
      <c r="D253" s="20"/>
      <c r="E253" s="20"/>
      <c r="F253" s="20"/>
      <c r="G253" s="20"/>
      <c r="I253" s="20"/>
      <c r="J253" s="20"/>
      <c r="K253" s="20"/>
      <c r="L253" s="20"/>
      <c r="M253" s="20"/>
      <c r="N253" s="20"/>
    </row>
    <row r="254" spans="2:14">
      <c r="B254" s="19"/>
      <c r="C254" s="19"/>
      <c r="D254" s="20"/>
      <c r="E254" s="20"/>
      <c r="F254" s="20"/>
      <c r="G254" s="20"/>
      <c r="I254" s="20"/>
      <c r="J254" s="20"/>
      <c r="K254" s="20"/>
      <c r="L254" s="20"/>
      <c r="M254" s="20"/>
      <c r="N254" s="20"/>
    </row>
    <row r="255" spans="2:14">
      <c r="B255" s="19"/>
      <c r="C255" s="19"/>
      <c r="D255" s="20"/>
      <c r="E255" s="20"/>
      <c r="F255" s="20"/>
      <c r="G255" s="20"/>
      <c r="I255" s="20"/>
      <c r="J255" s="20"/>
      <c r="K255" s="20"/>
      <c r="L255" s="20"/>
      <c r="M255" s="20"/>
      <c r="N255" s="20"/>
    </row>
    <row r="256" spans="2:14">
      <c r="B256" s="19"/>
      <c r="C256" s="19"/>
      <c r="D256" s="20"/>
      <c r="E256" s="20"/>
      <c r="F256" s="20"/>
      <c r="G256" s="20"/>
      <c r="I256" s="20"/>
      <c r="J256" s="20"/>
      <c r="K256" s="20"/>
      <c r="L256" s="20"/>
      <c r="M256" s="20"/>
      <c r="N256" s="20"/>
    </row>
    <row r="257" spans="2:14">
      <c r="B257" s="19"/>
      <c r="C257" s="19"/>
      <c r="D257" s="20"/>
      <c r="E257" s="20"/>
      <c r="F257" s="20"/>
      <c r="G257" s="20"/>
      <c r="I257" s="20"/>
      <c r="J257" s="20"/>
      <c r="K257" s="20"/>
      <c r="L257" s="20"/>
      <c r="M257" s="20"/>
      <c r="N257" s="20"/>
    </row>
    <row r="258" spans="2:14">
      <c r="B258" s="19"/>
      <c r="C258" s="19"/>
      <c r="D258" s="20"/>
      <c r="E258" s="20"/>
      <c r="F258" s="20"/>
      <c r="G258" s="20"/>
      <c r="I258" s="20"/>
      <c r="J258" s="20"/>
      <c r="K258" s="20"/>
      <c r="L258" s="20"/>
      <c r="M258" s="20"/>
      <c r="N258" s="20"/>
    </row>
    <row r="259" spans="2:14">
      <c r="B259" s="19"/>
      <c r="C259" s="19"/>
      <c r="D259" s="20"/>
      <c r="E259" s="20"/>
      <c r="F259" s="20"/>
      <c r="G259" s="20"/>
      <c r="I259" s="20"/>
      <c r="J259" s="20"/>
      <c r="K259" s="20"/>
      <c r="L259" s="20"/>
      <c r="M259" s="20"/>
      <c r="N259" s="20"/>
    </row>
    <row r="260" spans="2:14">
      <c r="B260" s="19"/>
      <c r="C260" s="19"/>
      <c r="D260" s="20"/>
      <c r="E260" s="20"/>
      <c r="F260" s="20"/>
      <c r="G260" s="20"/>
      <c r="I260" s="20"/>
      <c r="J260" s="20"/>
      <c r="K260" s="20"/>
      <c r="L260" s="20"/>
      <c r="M260" s="20"/>
      <c r="N260" s="20"/>
    </row>
    <row r="261" spans="2:14">
      <c r="B261" s="19"/>
      <c r="C261" s="19"/>
      <c r="D261" s="20"/>
      <c r="E261" s="20"/>
      <c r="F261" s="20"/>
      <c r="G261" s="20"/>
      <c r="I261" s="20"/>
      <c r="J261" s="20"/>
      <c r="K261" s="20"/>
      <c r="L261" s="20"/>
      <c r="M261" s="20"/>
      <c r="N261" s="20"/>
    </row>
    <row r="262" spans="2:14">
      <c r="B262" s="19"/>
      <c r="C262" s="19"/>
      <c r="D262" s="20"/>
      <c r="E262" s="20"/>
      <c r="F262" s="20"/>
      <c r="G262" s="20"/>
      <c r="I262" s="20"/>
      <c r="J262" s="20"/>
      <c r="K262" s="20"/>
      <c r="L262" s="20"/>
      <c r="M262" s="20"/>
      <c r="N262" s="20"/>
    </row>
    <row r="263" spans="2:14">
      <c r="B263" s="19"/>
      <c r="C263" s="19"/>
      <c r="D263" s="20"/>
      <c r="E263" s="20"/>
      <c r="F263" s="20"/>
      <c r="G263" s="20"/>
      <c r="I263" s="20"/>
      <c r="J263" s="20"/>
      <c r="K263" s="20"/>
      <c r="L263" s="20"/>
      <c r="M263" s="20"/>
      <c r="N263" s="20"/>
    </row>
    <row r="264" spans="2:14">
      <c r="B264" s="19"/>
      <c r="C264" s="19"/>
      <c r="D264" s="20"/>
      <c r="E264" s="20"/>
      <c r="F264" s="20"/>
      <c r="G264" s="20"/>
      <c r="I264" s="20"/>
      <c r="J264" s="20"/>
      <c r="K264" s="20"/>
      <c r="L264" s="20"/>
      <c r="M264" s="20"/>
      <c r="N264" s="20"/>
    </row>
    <row r="265" spans="2:14">
      <c r="B265" s="19"/>
      <c r="C265" s="19"/>
      <c r="D265" s="20"/>
      <c r="E265" s="20"/>
      <c r="F265" s="20"/>
      <c r="G265" s="20"/>
      <c r="I265" s="20"/>
      <c r="J265" s="20"/>
      <c r="K265" s="20"/>
      <c r="L265" s="20"/>
      <c r="M265" s="20"/>
      <c r="N265" s="20"/>
    </row>
    <row r="266" spans="2:14">
      <c r="B266" s="19"/>
      <c r="C266" s="19"/>
      <c r="D266" s="20"/>
      <c r="E266" s="20"/>
      <c r="F266" s="20"/>
      <c r="G266" s="20"/>
      <c r="I266" s="20"/>
      <c r="J266" s="20"/>
      <c r="K266" s="20"/>
      <c r="L266" s="20"/>
      <c r="M266" s="20"/>
      <c r="N266" s="20"/>
    </row>
    <row r="267" spans="2:14">
      <c r="B267" s="19"/>
      <c r="C267" s="19"/>
      <c r="D267" s="20"/>
      <c r="E267" s="20"/>
      <c r="F267" s="20"/>
      <c r="G267" s="20"/>
      <c r="I267" s="20"/>
      <c r="J267" s="20"/>
      <c r="K267" s="20"/>
      <c r="L267" s="20"/>
      <c r="M267" s="20"/>
      <c r="N267" s="20"/>
    </row>
    <row r="268" spans="2:14">
      <c r="B268" s="19"/>
      <c r="C268" s="19"/>
      <c r="D268" s="20"/>
      <c r="E268" s="20"/>
      <c r="F268" s="20"/>
      <c r="G268" s="20"/>
      <c r="I268" s="20"/>
      <c r="J268" s="20"/>
      <c r="K268" s="20"/>
      <c r="L268" s="20"/>
      <c r="M268" s="20"/>
      <c r="N268" s="20"/>
    </row>
    <row r="269" spans="2:14">
      <c r="B269" s="19"/>
      <c r="C269" s="19"/>
      <c r="D269" s="20"/>
      <c r="E269" s="20"/>
      <c r="F269" s="20"/>
      <c r="G269" s="20"/>
      <c r="I269" s="20"/>
      <c r="J269" s="20"/>
      <c r="K269" s="20"/>
      <c r="L269" s="20"/>
      <c r="M269" s="20"/>
      <c r="N269" s="20"/>
    </row>
    <row r="270" spans="2:14">
      <c r="B270" s="19"/>
      <c r="C270" s="19"/>
      <c r="D270" s="20"/>
      <c r="E270" s="20"/>
      <c r="F270" s="20"/>
      <c r="G270" s="20"/>
      <c r="I270" s="20"/>
      <c r="J270" s="20"/>
      <c r="K270" s="20"/>
      <c r="L270" s="20"/>
      <c r="M270" s="20"/>
      <c r="N270" s="20"/>
    </row>
    <row r="271" spans="2:14">
      <c r="B271" s="19"/>
      <c r="C271" s="19"/>
      <c r="D271" s="20"/>
      <c r="E271" s="20"/>
      <c r="F271" s="20"/>
      <c r="G271" s="20"/>
      <c r="I271" s="20"/>
      <c r="J271" s="20"/>
      <c r="K271" s="20"/>
      <c r="L271" s="20"/>
      <c r="M271" s="20"/>
      <c r="N271" s="20"/>
    </row>
    <row r="272" spans="2:14">
      <c r="B272" s="19"/>
      <c r="C272" s="19"/>
      <c r="D272" s="20"/>
      <c r="E272" s="20"/>
      <c r="F272" s="20"/>
      <c r="G272" s="20"/>
      <c r="I272" s="20"/>
      <c r="J272" s="20"/>
      <c r="K272" s="20"/>
      <c r="L272" s="20"/>
      <c r="M272" s="20"/>
      <c r="N272" s="20"/>
    </row>
    <row r="273" spans="2:14">
      <c r="B273" s="19"/>
      <c r="C273" s="19"/>
      <c r="D273" s="20"/>
      <c r="E273" s="20"/>
      <c r="F273" s="20"/>
      <c r="G273" s="20"/>
      <c r="I273" s="20"/>
      <c r="J273" s="20"/>
      <c r="K273" s="20"/>
      <c r="L273" s="20"/>
      <c r="M273" s="20"/>
      <c r="N273" s="20"/>
    </row>
    <row r="274" spans="2:14">
      <c r="B274" s="19"/>
      <c r="C274" s="19"/>
      <c r="D274" s="20"/>
      <c r="E274" s="20"/>
      <c r="F274" s="20"/>
      <c r="G274" s="20"/>
      <c r="I274" s="20"/>
      <c r="J274" s="20"/>
      <c r="K274" s="20"/>
      <c r="L274" s="20"/>
      <c r="M274" s="20"/>
      <c r="N274" s="20"/>
    </row>
    <row r="275" spans="2:14">
      <c r="B275" s="19"/>
      <c r="C275" s="19"/>
      <c r="D275" s="20"/>
      <c r="E275" s="20"/>
      <c r="F275" s="20"/>
      <c r="G275" s="20"/>
      <c r="I275" s="20"/>
      <c r="J275" s="20"/>
      <c r="K275" s="20"/>
      <c r="L275" s="20"/>
      <c r="M275" s="20"/>
      <c r="N275" s="20"/>
    </row>
    <row r="276" spans="2:14">
      <c r="B276" s="19"/>
      <c r="C276" s="19"/>
      <c r="D276" s="20"/>
      <c r="E276" s="20"/>
      <c r="F276" s="20"/>
      <c r="G276" s="20"/>
      <c r="I276" s="20"/>
      <c r="J276" s="20"/>
      <c r="K276" s="20"/>
      <c r="L276" s="20"/>
      <c r="M276" s="20"/>
      <c r="N276" s="20"/>
    </row>
    <row r="277" spans="2:14">
      <c r="B277" s="19"/>
      <c r="C277" s="19"/>
      <c r="D277" s="20"/>
      <c r="E277" s="20"/>
      <c r="F277" s="20"/>
      <c r="G277" s="20"/>
      <c r="I277" s="20"/>
      <c r="J277" s="20"/>
      <c r="K277" s="20"/>
      <c r="L277" s="20"/>
      <c r="M277" s="20"/>
      <c r="N277" s="20"/>
    </row>
    <row r="278" spans="2:14">
      <c r="B278" s="19"/>
      <c r="C278" s="19"/>
      <c r="D278" s="20"/>
      <c r="E278" s="20"/>
      <c r="F278" s="20"/>
      <c r="G278" s="20"/>
      <c r="I278" s="20"/>
      <c r="J278" s="20"/>
      <c r="K278" s="20"/>
      <c r="L278" s="20"/>
      <c r="M278" s="20"/>
      <c r="N278" s="20"/>
    </row>
    <row r="279" spans="2:14">
      <c r="B279" s="19"/>
      <c r="C279" s="19"/>
      <c r="D279" s="20"/>
      <c r="E279" s="20"/>
      <c r="F279" s="20"/>
      <c r="G279" s="20"/>
      <c r="I279" s="20"/>
      <c r="J279" s="20"/>
      <c r="K279" s="20"/>
      <c r="L279" s="20"/>
      <c r="M279" s="20"/>
      <c r="N279" s="20"/>
    </row>
    <row r="280" spans="2:14">
      <c r="B280" s="19"/>
      <c r="C280" s="19"/>
      <c r="D280" s="20"/>
      <c r="E280" s="20"/>
      <c r="F280" s="20"/>
      <c r="G280" s="20"/>
      <c r="I280" s="20"/>
      <c r="J280" s="20"/>
      <c r="K280" s="20"/>
      <c r="L280" s="20"/>
      <c r="M280" s="20"/>
      <c r="N280" s="20"/>
    </row>
    <row r="281" spans="2:14">
      <c r="B281" s="19"/>
      <c r="C281" s="19"/>
      <c r="D281" s="20"/>
      <c r="E281" s="20"/>
      <c r="F281" s="20"/>
      <c r="G281" s="20"/>
      <c r="I281" s="20"/>
      <c r="J281" s="20"/>
      <c r="K281" s="20"/>
      <c r="L281" s="20"/>
      <c r="M281" s="20"/>
      <c r="N281" s="20"/>
    </row>
    <row r="282" spans="2:14">
      <c r="B282" s="19"/>
      <c r="C282" s="19"/>
      <c r="D282" s="20"/>
      <c r="E282" s="20"/>
      <c r="F282" s="20"/>
      <c r="G282" s="20"/>
      <c r="I282" s="20"/>
      <c r="J282" s="20"/>
      <c r="K282" s="20"/>
      <c r="L282" s="20"/>
      <c r="M282" s="20"/>
      <c r="N282" s="20"/>
    </row>
    <row r="283" spans="2:14">
      <c r="B283" s="19"/>
      <c r="C283" s="19"/>
      <c r="D283" s="20"/>
      <c r="E283" s="20"/>
      <c r="F283" s="20"/>
      <c r="G283" s="20"/>
      <c r="I283" s="20"/>
      <c r="J283" s="20"/>
      <c r="K283" s="20"/>
      <c r="L283" s="20"/>
      <c r="M283" s="20"/>
      <c r="N283" s="20"/>
    </row>
    <row r="284" spans="2:14">
      <c r="B284" s="19"/>
      <c r="C284" s="19"/>
      <c r="D284" s="20"/>
      <c r="E284" s="20"/>
      <c r="F284" s="20"/>
      <c r="G284" s="20"/>
      <c r="I284" s="20"/>
      <c r="J284" s="20"/>
      <c r="K284" s="20"/>
      <c r="L284" s="20"/>
      <c r="M284" s="20"/>
      <c r="N284" s="20"/>
    </row>
    <row r="285" spans="2:14">
      <c r="B285" s="19"/>
      <c r="C285" s="19"/>
      <c r="D285" s="20"/>
      <c r="E285" s="20"/>
      <c r="F285" s="20"/>
      <c r="G285" s="20"/>
      <c r="I285" s="20"/>
      <c r="J285" s="20"/>
      <c r="K285" s="20"/>
      <c r="L285" s="20"/>
      <c r="M285" s="20"/>
      <c r="N285" s="20"/>
    </row>
    <row r="286" spans="2:14">
      <c r="B286" s="19"/>
      <c r="C286" s="19"/>
      <c r="D286" s="20"/>
      <c r="E286" s="20"/>
      <c r="F286" s="20"/>
      <c r="G286" s="20"/>
      <c r="I286" s="20"/>
      <c r="J286" s="20"/>
      <c r="K286" s="20"/>
      <c r="L286" s="20"/>
      <c r="M286" s="20"/>
      <c r="N286" s="20"/>
    </row>
    <row r="287" spans="2:14">
      <c r="B287" s="19"/>
      <c r="C287" s="19"/>
      <c r="D287" s="20"/>
      <c r="E287" s="20"/>
      <c r="F287" s="20"/>
      <c r="G287" s="20"/>
      <c r="I287" s="20"/>
      <c r="J287" s="20"/>
      <c r="K287" s="20"/>
      <c r="L287" s="20"/>
      <c r="M287" s="20"/>
      <c r="N287" s="20"/>
    </row>
    <row r="288" spans="2:14">
      <c r="B288" s="19"/>
      <c r="C288" s="19"/>
      <c r="D288" s="20"/>
      <c r="E288" s="20"/>
      <c r="F288" s="20"/>
      <c r="G288" s="20"/>
      <c r="I288" s="20"/>
      <c r="J288" s="20"/>
      <c r="K288" s="20"/>
      <c r="L288" s="20"/>
      <c r="M288" s="20"/>
      <c r="N288" s="20"/>
    </row>
    <row r="289" spans="2:14">
      <c r="B289" s="19"/>
      <c r="C289" s="19"/>
      <c r="D289" s="20"/>
      <c r="E289" s="20"/>
      <c r="F289" s="20"/>
      <c r="G289" s="20"/>
      <c r="I289" s="20"/>
      <c r="J289" s="20"/>
      <c r="K289" s="20"/>
      <c r="L289" s="20"/>
      <c r="M289" s="20"/>
      <c r="N289" s="20"/>
    </row>
    <row r="290" spans="2:14">
      <c r="B290" s="19"/>
      <c r="C290" s="19"/>
      <c r="D290" s="20"/>
      <c r="E290" s="20"/>
      <c r="F290" s="20"/>
      <c r="G290" s="20"/>
      <c r="I290" s="20"/>
      <c r="J290" s="20"/>
      <c r="K290" s="20"/>
      <c r="L290" s="20"/>
      <c r="M290" s="20"/>
      <c r="N290" s="20"/>
    </row>
    <row r="291" spans="2:14">
      <c r="B291" s="19"/>
      <c r="C291" s="19"/>
      <c r="D291" s="20"/>
      <c r="E291" s="20"/>
      <c r="F291" s="20"/>
      <c r="G291" s="20"/>
      <c r="I291" s="20"/>
      <c r="J291" s="20"/>
      <c r="K291" s="20"/>
      <c r="L291" s="20"/>
      <c r="M291" s="20"/>
      <c r="N291" s="20"/>
    </row>
    <row r="292" spans="2:14">
      <c r="B292" s="19"/>
      <c r="C292" s="19"/>
      <c r="D292" s="20"/>
      <c r="E292" s="20"/>
      <c r="F292" s="20"/>
      <c r="G292" s="20"/>
      <c r="I292" s="20"/>
      <c r="J292" s="20"/>
      <c r="K292" s="20"/>
      <c r="L292" s="20"/>
      <c r="M292" s="20"/>
      <c r="N292" s="20"/>
    </row>
    <row r="293" spans="2:14">
      <c r="B293" s="19"/>
      <c r="C293" s="19"/>
      <c r="D293" s="20"/>
      <c r="E293" s="20"/>
      <c r="F293" s="20"/>
      <c r="G293" s="20"/>
      <c r="I293" s="20"/>
      <c r="J293" s="20"/>
      <c r="K293" s="20"/>
      <c r="L293" s="20"/>
      <c r="M293" s="20"/>
      <c r="N293" s="20"/>
    </row>
    <row r="294" spans="2:14">
      <c r="B294" s="19"/>
      <c r="C294" s="19"/>
      <c r="D294" s="20"/>
      <c r="E294" s="20"/>
      <c r="F294" s="20"/>
      <c r="G294" s="20"/>
      <c r="I294" s="20"/>
      <c r="J294" s="20"/>
      <c r="K294" s="20"/>
      <c r="L294" s="20"/>
      <c r="M294" s="20"/>
      <c r="N294" s="20"/>
    </row>
    <row r="295" spans="2:14">
      <c r="B295" s="19"/>
      <c r="C295" s="19"/>
      <c r="D295" s="20"/>
      <c r="E295" s="20"/>
      <c r="F295" s="20"/>
      <c r="G295" s="20"/>
      <c r="I295" s="20"/>
      <c r="J295" s="20"/>
      <c r="K295" s="20"/>
      <c r="L295" s="20"/>
      <c r="M295" s="20"/>
      <c r="N295" s="20"/>
    </row>
    <row r="296" spans="2:14">
      <c r="B296" s="19"/>
      <c r="C296" s="19"/>
      <c r="D296" s="20"/>
      <c r="E296" s="20"/>
      <c r="F296" s="20"/>
      <c r="G296" s="20"/>
      <c r="I296" s="20"/>
      <c r="J296" s="20"/>
      <c r="K296" s="20"/>
      <c r="L296" s="20"/>
      <c r="M296" s="20"/>
      <c r="N296" s="20"/>
    </row>
    <row r="297" spans="2:14">
      <c r="B297" s="19"/>
      <c r="C297" s="19"/>
      <c r="D297" s="20"/>
      <c r="E297" s="20"/>
      <c r="F297" s="20"/>
      <c r="G297" s="20"/>
      <c r="I297" s="20"/>
      <c r="J297" s="20"/>
      <c r="K297" s="20"/>
      <c r="L297" s="20"/>
      <c r="M297" s="20"/>
      <c r="N297" s="20"/>
    </row>
    <row r="298" spans="2:14">
      <c r="B298" s="19"/>
      <c r="C298" s="19"/>
      <c r="D298" s="20"/>
      <c r="E298" s="20"/>
      <c r="F298" s="20"/>
      <c r="G298" s="20"/>
      <c r="I298" s="20"/>
      <c r="J298" s="20"/>
      <c r="K298" s="20"/>
      <c r="L298" s="20"/>
      <c r="M298" s="20"/>
      <c r="N298" s="20"/>
    </row>
    <row r="299" spans="2:14">
      <c r="B299" s="19"/>
      <c r="C299" s="19"/>
      <c r="D299" s="20"/>
      <c r="E299" s="20"/>
      <c r="F299" s="20"/>
      <c r="G299" s="20"/>
      <c r="I299" s="20"/>
      <c r="J299" s="20"/>
      <c r="K299" s="20"/>
      <c r="L299" s="20"/>
      <c r="M299" s="20"/>
      <c r="N299" s="20"/>
    </row>
    <row r="300" spans="2:14">
      <c r="B300" s="19"/>
      <c r="C300" s="19"/>
      <c r="D300" s="20"/>
      <c r="E300" s="20"/>
      <c r="F300" s="20"/>
      <c r="G300" s="20"/>
      <c r="I300" s="20"/>
      <c r="J300" s="20"/>
      <c r="K300" s="20"/>
      <c r="L300" s="20"/>
      <c r="M300" s="20"/>
      <c r="N300" s="20"/>
    </row>
    <row r="301" spans="2:14">
      <c r="B301" s="19"/>
      <c r="C301" s="19"/>
      <c r="D301" s="20"/>
      <c r="E301" s="20"/>
      <c r="F301" s="20"/>
      <c r="G301" s="20"/>
      <c r="I301" s="20"/>
      <c r="J301" s="20"/>
      <c r="K301" s="20"/>
      <c r="L301" s="20"/>
      <c r="M301" s="20"/>
      <c r="N301" s="20"/>
    </row>
    <row r="302" spans="2:14">
      <c r="B302" s="19"/>
      <c r="C302" s="19"/>
      <c r="D302" s="20"/>
      <c r="E302" s="20"/>
      <c r="F302" s="20"/>
      <c r="G302" s="20"/>
      <c r="I302" s="20"/>
      <c r="J302" s="20"/>
      <c r="K302" s="20"/>
      <c r="L302" s="20"/>
      <c r="M302" s="20"/>
      <c r="N302" s="20"/>
    </row>
    <row r="303" spans="2:14">
      <c r="B303" s="19"/>
      <c r="C303" s="19"/>
      <c r="D303" s="20"/>
      <c r="E303" s="20"/>
      <c r="F303" s="20"/>
      <c r="G303" s="20"/>
      <c r="I303" s="20"/>
      <c r="J303" s="20"/>
      <c r="K303" s="20"/>
      <c r="L303" s="20"/>
      <c r="M303" s="20"/>
      <c r="N303" s="20"/>
    </row>
    <row r="304" spans="2:14">
      <c r="B304" s="19"/>
      <c r="C304" s="19"/>
      <c r="D304" s="20"/>
      <c r="E304" s="20"/>
      <c r="F304" s="20"/>
      <c r="G304" s="20"/>
      <c r="I304" s="20"/>
      <c r="J304" s="20"/>
      <c r="K304" s="20"/>
      <c r="L304" s="20"/>
      <c r="M304" s="20"/>
      <c r="N304" s="20"/>
    </row>
    <row r="305" spans="2:14">
      <c r="B305" s="19"/>
      <c r="C305" s="19"/>
      <c r="D305" s="20"/>
      <c r="E305" s="20"/>
      <c r="F305" s="20"/>
      <c r="G305" s="20"/>
      <c r="I305" s="20"/>
      <c r="J305" s="20"/>
      <c r="K305" s="20"/>
      <c r="L305" s="20"/>
      <c r="M305" s="20"/>
      <c r="N305" s="20"/>
    </row>
    <row r="306" spans="2:14">
      <c r="B306" s="19"/>
      <c r="C306" s="19"/>
      <c r="D306" s="20"/>
      <c r="E306" s="20"/>
      <c r="F306" s="20"/>
      <c r="G306" s="20"/>
      <c r="I306" s="20"/>
      <c r="J306" s="20"/>
      <c r="K306" s="20"/>
      <c r="L306" s="20"/>
      <c r="M306" s="20"/>
      <c r="N306" s="20"/>
    </row>
    <row r="307" spans="2:14">
      <c r="B307" s="19"/>
      <c r="C307" s="19"/>
      <c r="D307" s="20"/>
      <c r="E307" s="20"/>
      <c r="F307" s="20"/>
      <c r="G307" s="20"/>
      <c r="I307" s="20"/>
      <c r="J307" s="20"/>
      <c r="K307" s="20"/>
      <c r="L307" s="20"/>
      <c r="M307" s="20"/>
      <c r="N307" s="20"/>
    </row>
    <row r="308" spans="2:14">
      <c r="B308" s="19"/>
      <c r="C308" s="19"/>
      <c r="D308" s="20"/>
      <c r="E308" s="20"/>
      <c r="F308" s="20"/>
      <c r="G308" s="20"/>
      <c r="I308" s="20"/>
      <c r="J308" s="20"/>
      <c r="K308" s="20"/>
      <c r="L308" s="20"/>
      <c r="M308" s="20"/>
      <c r="N308" s="20"/>
    </row>
    <row r="309" spans="2:14">
      <c r="B309" s="19"/>
      <c r="C309" s="19"/>
      <c r="D309" s="20"/>
      <c r="E309" s="20"/>
      <c r="F309" s="20"/>
      <c r="G309" s="20"/>
      <c r="I309" s="20"/>
      <c r="J309" s="20"/>
      <c r="K309" s="20"/>
      <c r="L309" s="20"/>
      <c r="M309" s="20"/>
      <c r="N309" s="20"/>
    </row>
    <row r="310" spans="2:14">
      <c r="B310" s="19"/>
      <c r="C310" s="19"/>
      <c r="D310" s="20"/>
      <c r="E310" s="20"/>
      <c r="F310" s="20"/>
      <c r="G310" s="20"/>
      <c r="I310" s="20"/>
      <c r="J310" s="20"/>
      <c r="K310" s="20"/>
      <c r="L310" s="20"/>
      <c r="M310" s="20"/>
      <c r="N310" s="20"/>
    </row>
    <row r="311" spans="2:14">
      <c r="B311" s="19"/>
      <c r="C311" s="19"/>
      <c r="D311" s="20"/>
      <c r="E311" s="20"/>
      <c r="F311" s="20"/>
      <c r="G311" s="20"/>
      <c r="I311" s="20"/>
      <c r="J311" s="20"/>
      <c r="K311" s="20"/>
      <c r="L311" s="20"/>
      <c r="M311" s="20"/>
      <c r="N311" s="20"/>
    </row>
    <row r="312" spans="2:14">
      <c r="B312" s="19"/>
      <c r="C312" s="19"/>
      <c r="D312" s="20"/>
      <c r="E312" s="20"/>
      <c r="F312" s="20"/>
      <c r="G312" s="20"/>
      <c r="I312" s="20"/>
      <c r="J312" s="20"/>
      <c r="K312" s="20"/>
      <c r="L312" s="20"/>
      <c r="M312" s="20"/>
      <c r="N312" s="20"/>
    </row>
    <row r="313" spans="2:14">
      <c r="B313" s="19"/>
      <c r="C313" s="19"/>
      <c r="D313" s="20"/>
      <c r="E313" s="20"/>
      <c r="F313" s="20"/>
      <c r="G313" s="20"/>
      <c r="I313" s="20"/>
      <c r="J313" s="20"/>
      <c r="K313" s="20"/>
      <c r="L313" s="20"/>
      <c r="M313" s="20"/>
      <c r="N313" s="20"/>
    </row>
    <row r="314" spans="2:14">
      <c r="B314" s="19"/>
      <c r="C314" s="19"/>
      <c r="D314" s="20"/>
      <c r="E314" s="20"/>
      <c r="F314" s="20"/>
      <c r="G314" s="20"/>
      <c r="I314" s="20"/>
      <c r="J314" s="20"/>
      <c r="K314" s="20"/>
      <c r="L314" s="20"/>
      <c r="M314" s="20"/>
      <c r="N314" s="20"/>
    </row>
    <row r="315" spans="2:14">
      <c r="B315" s="19"/>
      <c r="C315" s="19"/>
      <c r="D315" s="20"/>
      <c r="E315" s="20"/>
      <c r="F315" s="20"/>
      <c r="G315" s="20"/>
      <c r="I315" s="20"/>
      <c r="J315" s="20"/>
      <c r="K315" s="20"/>
      <c r="L315" s="20"/>
      <c r="M315" s="20"/>
      <c r="N315" s="20"/>
    </row>
    <row r="316" spans="2:14">
      <c r="B316" s="19"/>
      <c r="C316" s="19"/>
      <c r="D316" s="20"/>
      <c r="E316" s="20"/>
      <c r="F316" s="20"/>
      <c r="G316" s="20"/>
      <c r="I316" s="20"/>
      <c r="J316" s="20"/>
      <c r="K316" s="20"/>
      <c r="L316" s="20"/>
      <c r="M316" s="20"/>
      <c r="N316" s="20"/>
    </row>
    <row r="317" spans="2:14">
      <c r="B317" s="19"/>
      <c r="C317" s="19"/>
      <c r="D317" s="20"/>
      <c r="E317" s="20"/>
      <c r="F317" s="20"/>
      <c r="G317" s="20"/>
      <c r="I317" s="20"/>
      <c r="J317" s="20"/>
      <c r="K317" s="20"/>
      <c r="L317" s="20"/>
      <c r="M317" s="20"/>
      <c r="N317" s="20"/>
    </row>
    <row r="318" spans="2:14">
      <c r="B318" s="19"/>
      <c r="C318" s="19"/>
      <c r="D318" s="20"/>
      <c r="E318" s="20"/>
      <c r="F318" s="20"/>
      <c r="G318" s="20"/>
      <c r="I318" s="20"/>
      <c r="J318" s="20"/>
      <c r="K318" s="20"/>
      <c r="L318" s="20"/>
      <c r="M318" s="20"/>
      <c r="N318" s="20"/>
    </row>
    <row r="319" spans="2:14">
      <c r="B319" s="19"/>
      <c r="C319" s="19"/>
      <c r="D319" s="20"/>
      <c r="E319" s="20"/>
      <c r="F319" s="20"/>
      <c r="G319" s="20"/>
      <c r="I319" s="20"/>
      <c r="J319" s="20"/>
      <c r="K319" s="20"/>
      <c r="L319" s="20"/>
      <c r="M319" s="20"/>
      <c r="N319" s="20"/>
    </row>
    <row r="320" spans="2:14">
      <c r="B320" s="19"/>
      <c r="C320" s="19"/>
      <c r="D320" s="20"/>
      <c r="E320" s="20"/>
      <c r="F320" s="20"/>
      <c r="G320" s="20"/>
      <c r="I320" s="20"/>
      <c r="J320" s="20"/>
      <c r="K320" s="20"/>
      <c r="L320" s="20"/>
      <c r="M320" s="20"/>
      <c r="N320" s="20"/>
    </row>
    <row r="321" spans="2:14">
      <c r="B321" s="19"/>
      <c r="C321" s="19"/>
      <c r="D321" s="20"/>
      <c r="E321" s="20"/>
      <c r="F321" s="20"/>
      <c r="G321" s="20"/>
      <c r="I321" s="20"/>
      <c r="J321" s="20"/>
      <c r="K321" s="20"/>
      <c r="L321" s="20"/>
      <c r="M321" s="20"/>
      <c r="N321" s="20"/>
    </row>
    <row r="322" spans="2:14">
      <c r="B322" s="19"/>
      <c r="C322" s="19"/>
      <c r="D322" s="20"/>
      <c r="E322" s="20"/>
      <c r="F322" s="20"/>
      <c r="G322" s="20"/>
      <c r="I322" s="20"/>
      <c r="J322" s="20"/>
      <c r="K322" s="20"/>
      <c r="L322" s="20"/>
      <c r="M322" s="20"/>
      <c r="N322" s="20"/>
    </row>
    <row r="323" spans="2:14">
      <c r="B323" s="19"/>
      <c r="C323" s="19"/>
      <c r="D323" s="20"/>
      <c r="E323" s="20"/>
      <c r="F323" s="20"/>
      <c r="G323" s="20"/>
      <c r="I323" s="20"/>
      <c r="J323" s="20"/>
      <c r="K323" s="20"/>
      <c r="L323" s="20"/>
      <c r="M323" s="20"/>
      <c r="N323" s="20"/>
    </row>
    <row r="324" spans="2:14">
      <c r="B324" s="19"/>
      <c r="C324" s="19"/>
      <c r="D324" s="20"/>
      <c r="E324" s="20"/>
      <c r="F324" s="20"/>
      <c r="G324" s="20"/>
      <c r="I324" s="20"/>
      <c r="J324" s="20"/>
      <c r="K324" s="20"/>
      <c r="L324" s="20"/>
      <c r="M324" s="20"/>
      <c r="N324" s="20"/>
    </row>
    <row r="325" spans="2:14">
      <c r="B325" s="19"/>
      <c r="C325" s="19"/>
      <c r="D325" s="20"/>
      <c r="E325" s="20"/>
      <c r="F325" s="20"/>
      <c r="G325" s="20"/>
      <c r="I325" s="20"/>
      <c r="J325" s="20"/>
      <c r="K325" s="20"/>
      <c r="L325" s="20"/>
      <c r="M325" s="20"/>
      <c r="N325" s="20"/>
    </row>
    <row r="326" spans="2:14">
      <c r="B326" s="19"/>
      <c r="C326" s="19"/>
      <c r="D326" s="20"/>
      <c r="E326" s="20"/>
      <c r="F326" s="20"/>
      <c r="G326" s="20"/>
      <c r="I326" s="20"/>
      <c r="J326" s="20"/>
      <c r="K326" s="20"/>
      <c r="L326" s="20"/>
      <c r="M326" s="20"/>
      <c r="N326" s="20"/>
    </row>
    <row r="327" spans="2:14">
      <c r="B327" s="19"/>
      <c r="C327" s="19"/>
      <c r="D327" s="20"/>
      <c r="E327" s="20"/>
      <c r="F327" s="20"/>
      <c r="G327" s="20"/>
      <c r="I327" s="20"/>
      <c r="J327" s="20"/>
      <c r="K327" s="20"/>
      <c r="L327" s="20"/>
      <c r="M327" s="20"/>
      <c r="N327" s="20"/>
    </row>
    <row r="328" spans="2:14">
      <c r="B328" s="19"/>
      <c r="C328" s="19"/>
      <c r="D328" s="20"/>
      <c r="E328" s="20"/>
      <c r="F328" s="20"/>
      <c r="G328" s="20"/>
      <c r="I328" s="20"/>
      <c r="J328" s="20"/>
      <c r="K328" s="20"/>
      <c r="L328" s="20"/>
      <c r="M328" s="20"/>
      <c r="N328" s="20"/>
    </row>
    <row r="329" spans="2:14">
      <c r="B329" s="19"/>
      <c r="C329" s="19"/>
      <c r="D329" s="20"/>
      <c r="E329" s="20"/>
      <c r="F329" s="20"/>
      <c r="G329" s="20"/>
      <c r="I329" s="20"/>
      <c r="J329" s="20"/>
      <c r="K329" s="20"/>
      <c r="L329" s="20"/>
      <c r="M329" s="20"/>
      <c r="N329" s="20"/>
    </row>
    <row r="330" spans="2:14">
      <c r="B330" s="19"/>
      <c r="C330" s="19"/>
      <c r="D330" s="20"/>
      <c r="E330" s="20"/>
      <c r="F330" s="20"/>
      <c r="G330" s="20"/>
      <c r="I330" s="20"/>
      <c r="J330" s="20"/>
      <c r="K330" s="20"/>
      <c r="L330" s="20"/>
      <c r="M330" s="20"/>
      <c r="N330" s="20"/>
    </row>
    <row r="331" spans="2:14">
      <c r="B331" s="19"/>
      <c r="C331" s="19"/>
      <c r="D331" s="20"/>
      <c r="E331" s="20"/>
      <c r="F331" s="20"/>
      <c r="G331" s="20"/>
      <c r="I331" s="20"/>
      <c r="J331" s="20"/>
      <c r="K331" s="20"/>
      <c r="L331" s="20"/>
      <c r="M331" s="20"/>
      <c r="N331" s="20"/>
    </row>
    <row r="332" spans="2:14">
      <c r="B332" s="19"/>
      <c r="C332" s="19"/>
      <c r="D332" s="20"/>
      <c r="E332" s="20"/>
      <c r="F332" s="20"/>
      <c r="G332" s="20"/>
      <c r="I332" s="20"/>
      <c r="J332" s="20"/>
      <c r="K332" s="20"/>
      <c r="L332" s="20"/>
      <c r="M332" s="20"/>
      <c r="N332" s="20"/>
    </row>
    <row r="333" spans="2:14">
      <c r="B333" s="19"/>
      <c r="C333" s="19"/>
      <c r="D333" s="20"/>
      <c r="E333" s="20"/>
      <c r="F333" s="20"/>
      <c r="G333" s="20"/>
      <c r="I333" s="20"/>
      <c r="J333" s="20"/>
      <c r="K333" s="20"/>
      <c r="L333" s="20"/>
      <c r="M333" s="20"/>
      <c r="N333" s="20"/>
    </row>
    <row r="334" spans="2:14">
      <c r="B334" s="19"/>
      <c r="C334" s="19"/>
      <c r="D334" s="20"/>
      <c r="E334" s="20"/>
      <c r="F334" s="20"/>
      <c r="G334" s="20"/>
      <c r="I334" s="20"/>
      <c r="J334" s="20"/>
      <c r="K334" s="20"/>
      <c r="L334" s="20"/>
      <c r="M334" s="20"/>
      <c r="N334" s="20"/>
    </row>
    <row r="335" spans="2:14">
      <c r="B335" s="19"/>
      <c r="C335" s="19"/>
      <c r="D335" s="20"/>
      <c r="E335" s="20"/>
      <c r="F335" s="20"/>
      <c r="G335" s="20"/>
      <c r="I335" s="20"/>
      <c r="J335" s="20"/>
      <c r="K335" s="20"/>
      <c r="L335" s="20"/>
      <c r="M335" s="20"/>
      <c r="N335" s="20"/>
    </row>
    <row r="336" spans="2:14">
      <c r="B336" s="19"/>
      <c r="C336" s="19"/>
      <c r="D336" s="20"/>
      <c r="E336" s="20"/>
      <c r="F336" s="20"/>
      <c r="G336" s="20"/>
      <c r="I336" s="20"/>
      <c r="J336" s="20"/>
      <c r="K336" s="20"/>
      <c r="L336" s="20"/>
      <c r="M336" s="20"/>
      <c r="N336" s="20"/>
    </row>
    <row r="337" spans="2:14">
      <c r="B337" s="19"/>
      <c r="C337" s="19"/>
      <c r="D337" s="20"/>
      <c r="E337" s="20"/>
      <c r="F337" s="20"/>
      <c r="G337" s="20"/>
      <c r="I337" s="20"/>
      <c r="J337" s="20"/>
      <c r="K337" s="20"/>
      <c r="L337" s="20"/>
      <c r="M337" s="20"/>
      <c r="N337" s="20"/>
    </row>
    <row r="338" spans="2:14">
      <c r="B338" s="19"/>
      <c r="C338" s="19"/>
      <c r="D338" s="20"/>
      <c r="E338" s="20"/>
      <c r="F338" s="20"/>
      <c r="G338" s="20"/>
      <c r="I338" s="20"/>
      <c r="J338" s="20"/>
      <c r="K338" s="20"/>
      <c r="L338" s="20"/>
      <c r="M338" s="20"/>
      <c r="N338" s="20"/>
    </row>
    <row r="339" spans="2:14">
      <c r="B339" s="19"/>
      <c r="C339" s="19"/>
      <c r="D339" s="20"/>
      <c r="E339" s="20"/>
      <c r="F339" s="20"/>
      <c r="G339" s="20"/>
      <c r="I339" s="20"/>
      <c r="J339" s="20"/>
      <c r="K339" s="20"/>
      <c r="L339" s="20"/>
      <c r="M339" s="20"/>
      <c r="N339" s="20"/>
    </row>
    <row r="340" spans="2:14">
      <c r="B340" s="19"/>
      <c r="C340" s="19"/>
      <c r="D340" s="20"/>
      <c r="E340" s="20"/>
      <c r="F340" s="20"/>
      <c r="G340" s="20"/>
      <c r="I340" s="20"/>
      <c r="J340" s="20"/>
      <c r="K340" s="20"/>
      <c r="L340" s="20"/>
      <c r="M340" s="20"/>
      <c r="N340" s="20"/>
    </row>
    <row r="341" spans="2:14">
      <c r="B341" s="19"/>
      <c r="C341" s="19"/>
      <c r="D341" s="20"/>
      <c r="E341" s="20"/>
      <c r="F341" s="20"/>
      <c r="G341" s="20"/>
      <c r="I341" s="20"/>
      <c r="J341" s="20"/>
      <c r="K341" s="20"/>
      <c r="L341" s="20"/>
      <c r="M341" s="20"/>
      <c r="N341" s="20"/>
    </row>
    <row r="342" spans="2:14">
      <c r="B342" s="19"/>
      <c r="C342" s="19"/>
      <c r="D342" s="20"/>
      <c r="E342" s="20"/>
      <c r="F342" s="20"/>
      <c r="G342" s="20"/>
      <c r="I342" s="20"/>
      <c r="J342" s="20"/>
      <c r="K342" s="20"/>
      <c r="L342" s="20"/>
      <c r="M342" s="20"/>
      <c r="N342" s="20"/>
    </row>
    <row r="343" spans="2:14">
      <c r="B343" s="19"/>
      <c r="C343" s="19"/>
      <c r="D343" s="20"/>
      <c r="E343" s="20"/>
      <c r="F343" s="20"/>
      <c r="G343" s="20"/>
      <c r="I343" s="20"/>
      <c r="J343" s="20"/>
      <c r="K343" s="20"/>
      <c r="L343" s="20"/>
      <c r="M343" s="20"/>
      <c r="N343" s="20"/>
    </row>
    <row r="344" spans="2:14">
      <c r="B344" s="19"/>
      <c r="C344" s="19"/>
      <c r="D344" s="20"/>
      <c r="E344" s="20"/>
      <c r="F344" s="20"/>
      <c r="G344" s="20"/>
      <c r="I344" s="20"/>
      <c r="J344" s="20"/>
      <c r="K344" s="20"/>
      <c r="L344" s="20"/>
      <c r="M344" s="20"/>
      <c r="N344" s="20"/>
    </row>
    <row r="345" spans="2:14">
      <c r="B345" s="19"/>
      <c r="C345" s="19"/>
      <c r="D345" s="20"/>
      <c r="E345" s="20"/>
      <c r="F345" s="20"/>
      <c r="G345" s="20"/>
      <c r="I345" s="20"/>
      <c r="J345" s="20"/>
      <c r="K345" s="20"/>
      <c r="L345" s="20"/>
      <c r="M345" s="20"/>
      <c r="N345" s="20"/>
    </row>
    <row r="346" spans="2:14">
      <c r="B346" s="19"/>
      <c r="C346" s="19"/>
      <c r="D346" s="20"/>
      <c r="E346" s="20"/>
      <c r="F346" s="20"/>
      <c r="G346" s="20"/>
      <c r="I346" s="20"/>
      <c r="J346" s="20"/>
      <c r="K346" s="20"/>
      <c r="L346" s="20"/>
      <c r="M346" s="20"/>
      <c r="N346" s="20"/>
    </row>
    <row r="347" spans="2:14">
      <c r="B347" s="19"/>
      <c r="C347" s="19"/>
      <c r="D347" s="20"/>
      <c r="E347" s="20"/>
      <c r="F347" s="20"/>
      <c r="G347" s="20"/>
      <c r="I347" s="20"/>
      <c r="J347" s="20"/>
      <c r="K347" s="20"/>
      <c r="L347" s="20"/>
      <c r="M347" s="20"/>
      <c r="N347" s="20"/>
    </row>
    <row r="348" spans="2:14">
      <c r="B348" s="19"/>
      <c r="C348" s="19"/>
      <c r="D348" s="20"/>
      <c r="E348" s="20"/>
      <c r="F348" s="20"/>
      <c r="G348" s="20"/>
      <c r="I348" s="20"/>
      <c r="J348" s="20"/>
      <c r="K348" s="20"/>
      <c r="L348" s="20"/>
      <c r="M348" s="20"/>
      <c r="N348" s="20"/>
    </row>
    <row r="349" spans="2:14">
      <c r="B349" s="19"/>
      <c r="C349" s="19"/>
      <c r="D349" s="20"/>
      <c r="E349" s="20"/>
      <c r="F349" s="20"/>
      <c r="G349" s="20"/>
      <c r="I349" s="20"/>
      <c r="J349" s="20"/>
      <c r="K349" s="20"/>
      <c r="L349" s="20"/>
      <c r="M349" s="20"/>
      <c r="N349" s="20"/>
    </row>
    <row r="350" spans="2:14">
      <c r="B350" s="19"/>
      <c r="C350" s="19"/>
      <c r="D350" s="20"/>
      <c r="E350" s="20"/>
      <c r="F350" s="20"/>
      <c r="G350" s="20"/>
      <c r="I350" s="20"/>
      <c r="J350" s="20"/>
      <c r="K350" s="20"/>
      <c r="L350" s="20"/>
      <c r="M350" s="20"/>
      <c r="N350" s="20"/>
    </row>
    <row r="351" spans="2:14">
      <c r="B351" s="19"/>
      <c r="C351" s="19"/>
      <c r="D351" s="20"/>
      <c r="E351" s="20"/>
      <c r="F351" s="20"/>
      <c r="G351" s="20"/>
      <c r="I351" s="20"/>
      <c r="J351" s="20"/>
      <c r="K351" s="20"/>
      <c r="L351" s="20"/>
      <c r="M351" s="20"/>
      <c r="N351" s="20"/>
    </row>
    <row r="352" spans="2:14">
      <c r="B352" s="19"/>
      <c r="C352" s="19"/>
      <c r="D352" s="20"/>
      <c r="E352" s="20"/>
      <c r="F352" s="20"/>
      <c r="G352" s="20"/>
      <c r="I352" s="20"/>
      <c r="J352" s="20"/>
      <c r="K352" s="20"/>
      <c r="L352" s="20"/>
      <c r="M352" s="20"/>
      <c r="N352" s="20"/>
    </row>
    <row r="353" spans="2:14">
      <c r="B353" s="19"/>
      <c r="C353" s="19"/>
      <c r="D353" s="20"/>
      <c r="E353" s="20"/>
      <c r="F353" s="20"/>
      <c r="G353" s="20"/>
      <c r="I353" s="20"/>
      <c r="J353" s="20"/>
      <c r="K353" s="20"/>
      <c r="L353" s="20"/>
      <c r="M353" s="20"/>
      <c r="N353" s="20"/>
    </row>
    <row r="354" spans="2:14">
      <c r="B354" s="19"/>
      <c r="C354" s="19"/>
      <c r="D354" s="20"/>
      <c r="E354" s="20"/>
      <c r="F354" s="20"/>
      <c r="G354" s="20"/>
      <c r="I354" s="20"/>
      <c r="J354" s="20"/>
      <c r="K354" s="20"/>
      <c r="L354" s="20"/>
      <c r="M354" s="20"/>
      <c r="N354" s="20"/>
    </row>
    <row r="355" spans="2:14">
      <c r="B355" s="19"/>
      <c r="C355" s="19"/>
      <c r="D355" s="20"/>
      <c r="E355" s="20"/>
      <c r="F355" s="20"/>
      <c r="G355" s="20"/>
      <c r="I355" s="20"/>
      <c r="J355" s="20"/>
      <c r="K355" s="20"/>
      <c r="L355" s="20"/>
      <c r="M355" s="20"/>
      <c r="N355" s="20"/>
    </row>
    <row r="356" spans="2:14">
      <c r="B356" s="19"/>
      <c r="C356" s="19"/>
      <c r="D356" s="20"/>
      <c r="E356" s="20"/>
      <c r="F356" s="20"/>
      <c r="G356" s="20"/>
      <c r="I356" s="20"/>
      <c r="J356" s="20"/>
      <c r="K356" s="20"/>
      <c r="L356" s="20"/>
      <c r="M356" s="20"/>
      <c r="N356" s="20"/>
    </row>
    <row r="357" spans="2:14">
      <c r="B357" s="19"/>
      <c r="C357" s="19"/>
      <c r="D357" s="20"/>
      <c r="E357" s="20"/>
      <c r="F357" s="20"/>
      <c r="G357" s="20"/>
      <c r="I357" s="20"/>
      <c r="J357" s="20"/>
      <c r="K357" s="20"/>
      <c r="L357" s="20"/>
      <c r="M357" s="20"/>
      <c r="N357" s="20"/>
    </row>
    <row r="358" spans="2:14">
      <c r="B358" s="19"/>
      <c r="C358" s="19"/>
      <c r="D358" s="20"/>
      <c r="E358" s="20"/>
      <c r="F358" s="20"/>
      <c r="G358" s="20"/>
      <c r="I358" s="20"/>
      <c r="J358" s="20"/>
      <c r="K358" s="20"/>
      <c r="L358" s="20"/>
      <c r="M358" s="20"/>
      <c r="N358" s="20"/>
    </row>
    <row r="359" spans="2:14">
      <c r="B359" s="19"/>
      <c r="C359" s="19"/>
      <c r="D359" s="20"/>
      <c r="E359" s="20"/>
      <c r="F359" s="20"/>
      <c r="G359" s="20"/>
      <c r="I359" s="20"/>
      <c r="J359" s="20"/>
      <c r="K359" s="20"/>
      <c r="L359" s="20"/>
      <c r="M359" s="20"/>
      <c r="N359" s="20"/>
    </row>
    <row r="360" spans="2:14">
      <c r="B360" s="19"/>
      <c r="C360" s="19"/>
      <c r="D360" s="20"/>
      <c r="E360" s="20"/>
      <c r="F360" s="20"/>
      <c r="G360" s="20"/>
      <c r="I360" s="20"/>
      <c r="J360" s="20"/>
      <c r="K360" s="20"/>
      <c r="L360" s="20"/>
      <c r="M360" s="20"/>
      <c r="N360" s="20"/>
    </row>
    <row r="361" spans="2:14">
      <c r="B361" s="19"/>
      <c r="C361" s="19"/>
      <c r="D361" s="20"/>
      <c r="E361" s="20"/>
      <c r="F361" s="20"/>
      <c r="G361" s="20"/>
      <c r="I361" s="20"/>
      <c r="J361" s="20"/>
      <c r="K361" s="20"/>
      <c r="L361" s="20"/>
      <c r="M361" s="20"/>
      <c r="N361" s="20"/>
    </row>
    <row r="362" spans="2:14">
      <c r="B362" s="19"/>
      <c r="C362" s="19"/>
      <c r="D362" s="20"/>
      <c r="E362" s="20"/>
      <c r="F362" s="20"/>
      <c r="G362" s="20"/>
      <c r="I362" s="20"/>
      <c r="J362" s="20"/>
      <c r="K362" s="20"/>
      <c r="L362" s="20"/>
      <c r="M362" s="20"/>
      <c r="N362" s="20"/>
    </row>
    <row r="363" spans="2:14">
      <c r="B363" s="19"/>
      <c r="C363" s="19"/>
      <c r="D363" s="20"/>
      <c r="E363" s="20"/>
      <c r="F363" s="20"/>
      <c r="G363" s="20"/>
      <c r="I363" s="20"/>
      <c r="J363" s="20"/>
      <c r="K363" s="20"/>
      <c r="L363" s="20"/>
      <c r="M363" s="20"/>
      <c r="N363" s="20"/>
    </row>
    <row r="364" spans="2:14">
      <c r="B364" s="19"/>
      <c r="C364" s="19"/>
      <c r="D364" s="20"/>
      <c r="E364" s="20"/>
      <c r="F364" s="20"/>
      <c r="G364" s="20"/>
      <c r="I364" s="20"/>
      <c r="J364" s="20"/>
      <c r="K364" s="20"/>
      <c r="L364" s="20"/>
      <c r="M364" s="20"/>
      <c r="N364" s="20"/>
    </row>
    <row r="365" spans="2:14">
      <c r="B365" s="19"/>
      <c r="C365" s="19"/>
      <c r="D365" s="20"/>
      <c r="E365" s="20"/>
      <c r="F365" s="20"/>
      <c r="G365" s="20"/>
      <c r="I365" s="20"/>
      <c r="J365" s="20"/>
      <c r="K365" s="20"/>
      <c r="L365" s="20"/>
      <c r="M365" s="20"/>
      <c r="N365" s="20"/>
    </row>
    <row r="366" spans="2:14">
      <c r="B366" s="19"/>
      <c r="C366" s="19"/>
      <c r="D366" s="20"/>
      <c r="E366" s="20"/>
      <c r="F366" s="20"/>
      <c r="G366" s="20"/>
      <c r="I366" s="20"/>
      <c r="J366" s="20"/>
      <c r="K366" s="20"/>
      <c r="L366" s="20"/>
      <c r="M366" s="20"/>
      <c r="N366" s="20"/>
    </row>
    <row r="367" spans="2:14">
      <c r="B367" s="19"/>
      <c r="C367" s="19"/>
      <c r="D367" s="20"/>
      <c r="E367" s="20"/>
      <c r="F367" s="20"/>
      <c r="G367" s="20"/>
      <c r="I367" s="20"/>
      <c r="J367" s="20"/>
      <c r="K367" s="20"/>
      <c r="L367" s="20"/>
      <c r="M367" s="20"/>
      <c r="N367" s="20"/>
    </row>
    <row r="368" spans="2:14">
      <c r="B368" s="19"/>
      <c r="C368" s="19"/>
      <c r="D368" s="20"/>
      <c r="E368" s="20"/>
      <c r="F368" s="20"/>
      <c r="G368" s="20"/>
      <c r="I368" s="20"/>
      <c r="J368" s="20"/>
      <c r="K368" s="20"/>
      <c r="L368" s="20"/>
      <c r="M368" s="20"/>
      <c r="N368" s="20"/>
    </row>
    <row r="369" spans="2:14">
      <c r="B369" s="19"/>
      <c r="C369" s="19"/>
      <c r="D369" s="20"/>
      <c r="E369" s="20"/>
      <c r="F369" s="20"/>
      <c r="G369" s="20"/>
      <c r="I369" s="20"/>
      <c r="J369" s="20"/>
      <c r="K369" s="20"/>
      <c r="L369" s="20"/>
      <c r="M369" s="20"/>
      <c r="N369" s="20"/>
    </row>
    <row r="370" spans="2:14">
      <c r="B370" s="19"/>
      <c r="C370" s="19"/>
      <c r="D370" s="20"/>
      <c r="E370" s="20"/>
      <c r="F370" s="20"/>
      <c r="G370" s="20"/>
      <c r="I370" s="20"/>
      <c r="J370" s="20"/>
      <c r="K370" s="20"/>
      <c r="L370" s="20"/>
      <c r="M370" s="20"/>
      <c r="N370" s="20"/>
    </row>
    <row r="371" spans="2:14">
      <c r="B371" s="19"/>
      <c r="C371" s="19"/>
      <c r="D371" s="20"/>
      <c r="E371" s="20"/>
      <c r="F371" s="20"/>
      <c r="G371" s="20"/>
      <c r="I371" s="20"/>
      <c r="J371" s="20"/>
      <c r="K371" s="20"/>
      <c r="L371" s="20"/>
      <c r="M371" s="20"/>
      <c r="N371" s="20"/>
    </row>
    <row r="372" spans="2:14">
      <c r="B372" s="19"/>
      <c r="C372" s="19"/>
      <c r="D372" s="20"/>
      <c r="E372" s="20"/>
      <c r="F372" s="20"/>
      <c r="G372" s="20"/>
      <c r="I372" s="20"/>
      <c r="J372" s="20"/>
      <c r="K372" s="20"/>
      <c r="L372" s="20"/>
      <c r="M372" s="20"/>
      <c r="N372" s="20"/>
    </row>
    <row r="373" spans="2:14">
      <c r="B373" s="19"/>
      <c r="C373" s="19"/>
      <c r="D373" s="20"/>
      <c r="E373" s="20"/>
      <c r="F373" s="20"/>
      <c r="G373" s="20"/>
      <c r="I373" s="20"/>
      <c r="J373" s="20"/>
      <c r="K373" s="20"/>
      <c r="L373" s="20"/>
      <c r="M373" s="20"/>
      <c r="N373" s="20"/>
    </row>
    <row r="374" spans="2:14">
      <c r="B374" s="19"/>
      <c r="C374" s="19"/>
      <c r="D374" s="20"/>
      <c r="E374" s="20"/>
      <c r="F374" s="20"/>
      <c r="G374" s="20"/>
      <c r="I374" s="20"/>
      <c r="J374" s="20"/>
      <c r="K374" s="20"/>
      <c r="L374" s="20"/>
      <c r="M374" s="20"/>
      <c r="N374" s="20"/>
    </row>
    <row r="375" spans="2:14">
      <c r="B375" s="19"/>
      <c r="C375" s="19"/>
      <c r="D375" s="20"/>
      <c r="E375" s="20"/>
      <c r="F375" s="20"/>
      <c r="G375" s="20"/>
      <c r="I375" s="20"/>
      <c r="J375" s="20"/>
      <c r="K375" s="20"/>
      <c r="L375" s="20"/>
      <c r="M375" s="20"/>
      <c r="N375" s="20"/>
    </row>
    <row r="376" spans="2:14">
      <c r="B376" s="19"/>
      <c r="C376" s="19"/>
      <c r="D376" s="20"/>
      <c r="E376" s="20"/>
      <c r="F376" s="20"/>
      <c r="G376" s="20"/>
      <c r="I376" s="20"/>
      <c r="J376" s="20"/>
      <c r="K376" s="20"/>
      <c r="L376" s="20"/>
      <c r="M376" s="20"/>
      <c r="N376" s="20"/>
    </row>
    <row r="377" spans="2:14">
      <c r="B377" s="19"/>
      <c r="C377" s="19"/>
      <c r="D377" s="20"/>
      <c r="E377" s="20"/>
      <c r="F377" s="20"/>
      <c r="G377" s="20"/>
      <c r="I377" s="20"/>
      <c r="J377" s="20"/>
      <c r="K377" s="20"/>
      <c r="L377" s="20"/>
      <c r="M377" s="20"/>
      <c r="N377" s="20"/>
    </row>
    <row r="378" spans="2:14">
      <c r="B378" s="19"/>
      <c r="C378" s="19"/>
      <c r="D378" s="20"/>
      <c r="E378" s="20"/>
      <c r="F378" s="20"/>
      <c r="G378" s="20"/>
      <c r="I378" s="20"/>
      <c r="J378" s="20"/>
      <c r="K378" s="20"/>
      <c r="L378" s="20"/>
      <c r="M378" s="20"/>
      <c r="N378" s="20"/>
    </row>
    <row r="379" spans="2:14">
      <c r="B379" s="19"/>
      <c r="C379" s="19"/>
      <c r="D379" s="20"/>
      <c r="E379" s="20"/>
      <c r="F379" s="20"/>
      <c r="G379" s="20"/>
      <c r="I379" s="20"/>
      <c r="J379" s="20"/>
      <c r="K379" s="20"/>
      <c r="L379" s="20"/>
      <c r="M379" s="20"/>
      <c r="N379" s="20"/>
    </row>
    <row r="380" spans="2:14">
      <c r="B380" s="19"/>
      <c r="C380" s="19"/>
      <c r="D380" s="20"/>
      <c r="E380" s="20"/>
      <c r="F380" s="20"/>
      <c r="G380" s="20"/>
      <c r="I380" s="20"/>
      <c r="J380" s="20"/>
      <c r="K380" s="20"/>
      <c r="L380" s="20"/>
      <c r="M380" s="20"/>
      <c r="N380" s="20"/>
    </row>
  </sheetData>
  <mergeCells count="38">
    <mergeCell ref="B192:K192"/>
    <mergeCell ref="B186:K186"/>
    <mergeCell ref="B187:K187"/>
    <mergeCell ref="B188:K188"/>
    <mergeCell ref="B189:K189"/>
    <mergeCell ref="B190:K190"/>
    <mergeCell ref="B191:K191"/>
    <mergeCell ref="B185:K185"/>
    <mergeCell ref="B136:T136"/>
    <mergeCell ref="B145:T145"/>
    <mergeCell ref="B168:T168"/>
    <mergeCell ref="B177:K177"/>
    <mergeCell ref="B178:K178"/>
    <mergeCell ref="B179:K179"/>
    <mergeCell ref="B180:K180"/>
    <mergeCell ref="B181:K181"/>
    <mergeCell ref="B182:K182"/>
    <mergeCell ref="B183:K183"/>
    <mergeCell ref="B184:K184"/>
    <mergeCell ref="B135:T135"/>
    <mergeCell ref="B43:T43"/>
    <mergeCell ref="B44:T44"/>
    <mergeCell ref="B70:T70"/>
    <mergeCell ref="B75:T75"/>
    <mergeCell ref="B87:T87"/>
    <mergeCell ref="B92:T92"/>
    <mergeCell ref="B99:T99"/>
    <mergeCell ref="B100:T100"/>
    <mergeCell ref="B110:T110"/>
    <mergeCell ref="B121:T121"/>
    <mergeCell ref="B129:T129"/>
    <mergeCell ref="Q4:S4"/>
    <mergeCell ref="A5:A6"/>
    <mergeCell ref="D5:G5"/>
    <mergeCell ref="H5:K5"/>
    <mergeCell ref="L5:N5"/>
    <mergeCell ref="O5:Q5"/>
    <mergeCell ref="R5:T5"/>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2"/>
  <sheetViews>
    <sheetView topLeftCell="A43" zoomScaleNormal="100" workbookViewId="0">
      <selection activeCell="D3" sqref="D3"/>
    </sheetView>
  </sheetViews>
  <sheetFormatPr defaultColWidth="9.140625" defaultRowHeight="15"/>
  <cols>
    <col min="1" max="1" width="13.42578125" style="212" customWidth="1"/>
    <col min="2" max="2" width="30.42578125" style="211" customWidth="1"/>
    <col min="3" max="3" width="60.85546875" style="212" customWidth="1"/>
    <col min="4" max="4" width="62" style="212" customWidth="1"/>
    <col min="5" max="16384" width="9.140625" style="203"/>
  </cols>
  <sheetData>
    <row r="1" spans="1:4">
      <c r="A1" s="9" t="s">
        <v>566</v>
      </c>
      <c r="B1" s="10"/>
      <c r="C1" s="431" t="s">
        <v>2</v>
      </c>
      <c r="D1" s="432"/>
    </row>
    <row r="2" spans="1:4">
      <c r="A2" s="425" t="s">
        <v>70</v>
      </c>
      <c r="B2" s="425" t="s">
        <v>3</v>
      </c>
      <c r="C2" s="199" t="s">
        <v>16</v>
      </c>
      <c r="D2" s="199" t="s">
        <v>17</v>
      </c>
    </row>
    <row r="3" spans="1:4" ht="60">
      <c r="A3" s="425"/>
      <c r="B3" s="425"/>
      <c r="C3" s="11" t="s">
        <v>567</v>
      </c>
      <c r="D3" s="244" t="s">
        <v>568</v>
      </c>
    </row>
    <row r="4" spans="1:4">
      <c r="A4" s="239">
        <v>6</v>
      </c>
      <c r="B4" s="426" t="s">
        <v>105</v>
      </c>
      <c r="C4" s="426"/>
      <c r="D4" s="426"/>
    </row>
    <row r="5" spans="1:4">
      <c r="A5" s="238" t="s">
        <v>103</v>
      </c>
      <c r="B5" s="433" t="s">
        <v>569</v>
      </c>
      <c r="C5" s="434"/>
      <c r="D5" s="434"/>
    </row>
    <row r="6" spans="1:4">
      <c r="A6" s="204" t="s">
        <v>284</v>
      </c>
      <c r="B6" s="204"/>
      <c r="C6" s="205"/>
      <c r="D6" s="206"/>
    </row>
    <row r="7" spans="1:4">
      <c r="A7" s="204" t="s">
        <v>285</v>
      </c>
      <c r="B7" s="204"/>
      <c r="C7" s="204"/>
      <c r="D7" s="206"/>
    </row>
    <row r="8" spans="1:4">
      <c r="A8" s="204" t="s">
        <v>286</v>
      </c>
      <c r="B8" s="204"/>
      <c r="C8" s="204"/>
      <c r="D8" s="206"/>
    </row>
    <row r="9" spans="1:4">
      <c r="A9" s="204" t="s">
        <v>287</v>
      </c>
      <c r="B9" s="204"/>
      <c r="C9" s="204"/>
      <c r="D9" s="206"/>
    </row>
    <row r="10" spans="1:4">
      <c r="A10" s="204" t="s">
        <v>288</v>
      </c>
      <c r="B10" s="204"/>
      <c r="C10" s="204"/>
      <c r="D10" s="237"/>
    </row>
    <row r="11" spans="1:4">
      <c r="A11" s="204" t="s">
        <v>289</v>
      </c>
      <c r="B11" s="204"/>
      <c r="C11" s="207"/>
      <c r="D11" s="206"/>
    </row>
    <row r="12" spans="1:4">
      <c r="A12" s="200"/>
      <c r="B12" s="435"/>
      <c r="C12" s="436"/>
      <c r="D12" s="437"/>
    </row>
    <row r="13" spans="1:4" ht="15" customHeight="1">
      <c r="A13" s="235" t="s">
        <v>104</v>
      </c>
      <c r="B13" s="427" t="s">
        <v>13</v>
      </c>
      <c r="C13" s="427"/>
      <c r="D13" s="427"/>
    </row>
    <row r="14" spans="1:4">
      <c r="A14" s="236" t="s">
        <v>290</v>
      </c>
      <c r="B14" s="204"/>
      <c r="C14" s="205"/>
      <c r="D14" s="208"/>
    </row>
    <row r="15" spans="1:4">
      <c r="A15" s="236" t="s">
        <v>291</v>
      </c>
      <c r="B15" s="427"/>
      <c r="C15" s="427"/>
      <c r="D15" s="427"/>
    </row>
    <row r="16" spans="1:4">
      <c r="A16" s="236" t="s">
        <v>292</v>
      </c>
      <c r="B16" s="427"/>
      <c r="C16" s="427"/>
      <c r="D16" s="427"/>
    </row>
    <row r="17" spans="1:4">
      <c r="A17" s="236" t="s">
        <v>293</v>
      </c>
      <c r="B17" s="204"/>
      <c r="C17" s="205"/>
      <c r="D17" s="208"/>
    </row>
    <row r="18" spans="1:4">
      <c r="A18" s="236" t="s">
        <v>294</v>
      </c>
      <c r="B18" s="427"/>
      <c r="C18" s="427"/>
      <c r="D18" s="427"/>
    </row>
    <row r="19" spans="1:4">
      <c r="A19" s="204" t="s">
        <v>293</v>
      </c>
      <c r="B19" s="204"/>
      <c r="C19" s="205"/>
      <c r="D19" s="208"/>
    </row>
    <row r="20" spans="1:4">
      <c r="A20" s="204" t="s">
        <v>294</v>
      </c>
      <c r="B20" s="204"/>
      <c r="C20" s="205"/>
      <c r="D20" s="208"/>
    </row>
    <row r="21" spans="1:4">
      <c r="A21" s="236"/>
      <c r="B21" s="236"/>
      <c r="C21" s="205"/>
      <c r="D21" s="208"/>
    </row>
    <row r="22" spans="1:4">
      <c r="A22" s="235" t="s">
        <v>147</v>
      </c>
      <c r="B22" s="235" t="s">
        <v>515</v>
      </c>
      <c r="C22" s="205"/>
      <c r="D22" s="208"/>
    </row>
    <row r="23" spans="1:4">
      <c r="A23" s="240" t="s">
        <v>295</v>
      </c>
      <c r="B23" s="427"/>
      <c r="C23" s="427"/>
      <c r="D23" s="427"/>
    </row>
    <row r="24" spans="1:4">
      <c r="A24" s="204" t="s">
        <v>296</v>
      </c>
      <c r="B24" s="235"/>
      <c r="C24" s="205"/>
      <c r="D24" s="208"/>
    </row>
    <row r="25" spans="1:4">
      <c r="A25" s="204" t="s">
        <v>297</v>
      </c>
      <c r="B25" s="204"/>
      <c r="C25" s="205"/>
      <c r="D25" s="208"/>
    </row>
    <row r="26" spans="1:4">
      <c r="A26" s="204" t="s">
        <v>298</v>
      </c>
      <c r="B26" s="204"/>
      <c r="C26" s="205"/>
      <c r="D26" s="208"/>
    </row>
    <row r="27" spans="1:4">
      <c r="A27" s="204" t="s">
        <v>299</v>
      </c>
      <c r="B27" s="204"/>
      <c r="C27" s="205"/>
      <c r="D27" s="208"/>
    </row>
    <row r="28" spans="1:4">
      <c r="A28" s="204" t="s">
        <v>300</v>
      </c>
      <c r="B28" s="204"/>
      <c r="C28" s="205"/>
      <c r="D28" s="208"/>
    </row>
    <row r="29" spans="1:4">
      <c r="A29" s="204" t="s">
        <v>301</v>
      </c>
      <c r="B29" s="204"/>
      <c r="C29" s="205"/>
      <c r="D29" s="208"/>
    </row>
    <row r="30" spans="1:4">
      <c r="A30" s="235" t="s">
        <v>148</v>
      </c>
      <c r="B30" s="235" t="s">
        <v>516</v>
      </c>
      <c r="C30" s="205"/>
      <c r="D30" s="208"/>
    </row>
    <row r="31" spans="1:4">
      <c r="A31" s="204" t="s">
        <v>302</v>
      </c>
      <c r="B31" s="204"/>
      <c r="C31" s="205"/>
      <c r="D31" s="208"/>
    </row>
    <row r="32" spans="1:4">
      <c r="A32" s="236" t="s">
        <v>303</v>
      </c>
      <c r="B32" s="236"/>
      <c r="C32" s="205"/>
      <c r="D32" s="208"/>
    </row>
    <row r="33" spans="1:4">
      <c r="A33" s="236" t="s">
        <v>304</v>
      </c>
      <c r="B33" s="236"/>
      <c r="C33" s="205"/>
      <c r="D33" s="208"/>
    </row>
    <row r="34" spans="1:4">
      <c r="A34" s="236" t="s">
        <v>305</v>
      </c>
      <c r="B34" s="236"/>
      <c r="C34" s="205"/>
      <c r="D34" s="208"/>
    </row>
    <row r="35" spans="1:4">
      <c r="A35" s="236" t="s">
        <v>556</v>
      </c>
      <c r="B35" s="204"/>
      <c r="C35" s="205"/>
      <c r="D35" s="208"/>
    </row>
    <row r="36" spans="1:4">
      <c r="A36" s="236"/>
      <c r="B36" s="427"/>
      <c r="C36" s="427"/>
      <c r="D36" s="427"/>
    </row>
    <row r="37" spans="1:4">
      <c r="A37" s="235" t="s">
        <v>260</v>
      </c>
      <c r="B37" s="235" t="s">
        <v>533</v>
      </c>
      <c r="C37" s="205"/>
      <c r="D37" s="205"/>
    </row>
    <row r="38" spans="1:4">
      <c r="A38" s="236" t="s">
        <v>306</v>
      </c>
      <c r="B38" s="204"/>
      <c r="C38" s="204"/>
      <c r="D38" s="205"/>
    </row>
    <row r="39" spans="1:4">
      <c r="A39" s="236" t="s">
        <v>338</v>
      </c>
      <c r="B39" s="204"/>
      <c r="C39" s="205"/>
      <c r="D39" s="205"/>
    </row>
    <row r="40" spans="1:4">
      <c r="A40" s="236" t="s">
        <v>351</v>
      </c>
      <c r="B40" s="427"/>
      <c r="C40" s="427"/>
      <c r="D40" s="427"/>
    </row>
    <row r="41" spans="1:4">
      <c r="A41" s="236" t="s">
        <v>365</v>
      </c>
      <c r="B41" s="204"/>
      <c r="C41" s="205"/>
      <c r="D41" s="205"/>
    </row>
    <row r="42" spans="1:4">
      <c r="A42" s="236" t="s">
        <v>529</v>
      </c>
      <c r="B42" s="204"/>
      <c r="C42" s="205"/>
      <c r="D42" s="205"/>
    </row>
    <row r="43" spans="1:4" ht="15.75" customHeight="1">
      <c r="A43" s="235" t="s">
        <v>306</v>
      </c>
      <c r="B43" s="435" t="s">
        <v>493</v>
      </c>
      <c r="C43" s="436"/>
      <c r="D43" s="437"/>
    </row>
    <row r="44" spans="1:4" ht="18" customHeight="1">
      <c r="A44" s="235" t="s">
        <v>623</v>
      </c>
      <c r="B44" s="435" t="s">
        <v>486</v>
      </c>
      <c r="C44" s="436"/>
      <c r="D44" s="437"/>
    </row>
    <row r="45" spans="1:4">
      <c r="A45" s="204" t="s">
        <v>625</v>
      </c>
      <c r="B45" s="236"/>
      <c r="C45" s="205"/>
      <c r="D45" s="205"/>
    </row>
    <row r="46" spans="1:4">
      <c r="A46" s="204" t="s">
        <v>626</v>
      </c>
      <c r="B46" s="204"/>
      <c r="C46" s="205"/>
      <c r="D46" s="204"/>
    </row>
    <row r="47" spans="1:4">
      <c r="A47" s="204" t="s">
        <v>627</v>
      </c>
      <c r="B47" s="204"/>
      <c r="C47" s="205"/>
      <c r="D47" s="204"/>
    </row>
    <row r="48" spans="1:4">
      <c r="A48" s="204" t="s">
        <v>628</v>
      </c>
      <c r="B48" s="204"/>
      <c r="C48" s="205"/>
      <c r="D48" s="205"/>
    </row>
    <row r="49" spans="1:4">
      <c r="A49" s="204" t="s">
        <v>629</v>
      </c>
      <c r="B49" s="204"/>
      <c r="C49" s="205"/>
      <c r="D49" s="205"/>
    </row>
    <row r="50" spans="1:4">
      <c r="A50" s="204" t="s">
        <v>630</v>
      </c>
      <c r="B50" s="204"/>
      <c r="C50" s="205"/>
      <c r="D50" s="205"/>
    </row>
    <row r="51" spans="1:4">
      <c r="A51" s="204" t="s">
        <v>631</v>
      </c>
      <c r="B51" s="428"/>
      <c r="C51" s="429"/>
      <c r="D51" s="430"/>
    </row>
    <row r="52" spans="1:4">
      <c r="A52" s="235" t="s">
        <v>624</v>
      </c>
      <c r="B52" s="435" t="s">
        <v>495</v>
      </c>
      <c r="C52" s="437"/>
      <c r="D52" s="204"/>
    </row>
    <row r="53" spans="1:4">
      <c r="A53" s="236" t="s">
        <v>634</v>
      </c>
      <c r="B53" s="204"/>
      <c r="C53" s="209"/>
      <c r="D53" s="204"/>
    </row>
    <row r="54" spans="1:4">
      <c r="A54" s="236" t="s">
        <v>635</v>
      </c>
      <c r="B54" s="204"/>
      <c r="C54" s="204"/>
      <c r="D54" s="204"/>
    </row>
    <row r="55" spans="1:4">
      <c r="A55" s="236" t="s">
        <v>636</v>
      </c>
      <c r="B55" s="204"/>
      <c r="C55" s="204"/>
      <c r="D55" s="204"/>
    </row>
    <row r="56" spans="1:4">
      <c r="A56" s="236" t="s">
        <v>637</v>
      </c>
      <c r="B56" s="204"/>
      <c r="C56" s="204"/>
      <c r="D56" s="204"/>
    </row>
    <row r="57" spans="1:4">
      <c r="A57" s="236" t="s">
        <v>638</v>
      </c>
      <c r="B57" s="428"/>
      <c r="C57" s="429"/>
      <c r="D57" s="430"/>
    </row>
    <row r="58" spans="1:4" ht="22.5" customHeight="1">
      <c r="A58" s="304" t="s">
        <v>639</v>
      </c>
      <c r="B58" s="435" t="s">
        <v>496</v>
      </c>
      <c r="C58" s="436"/>
      <c r="D58" s="437"/>
    </row>
    <row r="59" spans="1:4">
      <c r="A59" s="343" t="s">
        <v>640</v>
      </c>
      <c r="B59" s="427"/>
      <c r="C59" s="427"/>
      <c r="D59" s="427"/>
    </row>
    <row r="60" spans="1:4">
      <c r="A60" s="204" t="s">
        <v>641</v>
      </c>
      <c r="B60" s="204"/>
      <c r="C60" s="204"/>
      <c r="D60" s="204"/>
    </row>
    <row r="61" spans="1:4">
      <c r="A61" s="204" t="s">
        <v>642</v>
      </c>
      <c r="B61" s="204"/>
      <c r="C61" s="204"/>
      <c r="D61" s="204"/>
    </row>
    <row r="62" spans="1:4">
      <c r="A62" s="236" t="s">
        <v>643</v>
      </c>
      <c r="B62" s="204"/>
      <c r="C62" s="204"/>
      <c r="D62" s="204"/>
    </row>
    <row r="63" spans="1:4">
      <c r="A63" s="236" t="s">
        <v>730</v>
      </c>
      <c r="B63" s="204"/>
      <c r="C63" s="204"/>
      <c r="D63" s="204"/>
    </row>
    <row r="64" spans="1:4">
      <c r="A64" s="236"/>
      <c r="B64" s="428"/>
      <c r="C64" s="429"/>
      <c r="D64" s="430"/>
    </row>
    <row r="65" spans="1:4">
      <c r="A65" s="200" t="s">
        <v>644</v>
      </c>
      <c r="B65" s="435" t="s">
        <v>487</v>
      </c>
      <c r="C65" s="436"/>
      <c r="D65" s="437"/>
    </row>
    <row r="66" spans="1:4">
      <c r="A66" s="204" t="s">
        <v>645</v>
      </c>
      <c r="B66" s="204"/>
      <c r="C66" s="12"/>
      <c r="D66" s="204"/>
    </row>
    <row r="67" spans="1:4">
      <c r="A67" s="204" t="s">
        <v>646</v>
      </c>
      <c r="B67" s="204"/>
      <c r="C67" s="13"/>
      <c r="D67" s="204"/>
    </row>
    <row r="68" spans="1:4">
      <c r="A68" s="204" t="s">
        <v>647</v>
      </c>
      <c r="B68" s="204"/>
      <c r="C68" s="13"/>
      <c r="D68" s="204"/>
    </row>
    <row r="69" spans="1:4">
      <c r="A69" s="236" t="s">
        <v>648</v>
      </c>
      <c r="B69" s="204"/>
      <c r="C69" s="13"/>
      <c r="D69" s="204"/>
    </row>
    <row r="70" spans="1:4">
      <c r="A70" s="200"/>
      <c r="B70" s="439"/>
      <c r="C70" s="440"/>
      <c r="D70" s="441"/>
    </row>
    <row r="71" spans="1:4" ht="15" customHeight="1">
      <c r="A71" s="235" t="s">
        <v>649</v>
      </c>
      <c r="B71" s="435" t="s">
        <v>498</v>
      </c>
      <c r="C71" s="436"/>
      <c r="D71" s="437"/>
    </row>
    <row r="72" spans="1:4">
      <c r="A72" s="204" t="s">
        <v>650</v>
      </c>
      <c r="B72" s="204"/>
      <c r="C72" s="204"/>
      <c r="D72" s="204"/>
    </row>
    <row r="73" spans="1:4">
      <c r="A73" s="204" t="s">
        <v>651</v>
      </c>
      <c r="B73" s="204"/>
      <c r="C73" s="204"/>
      <c r="D73" s="204"/>
    </row>
    <row r="74" spans="1:4">
      <c r="A74" s="204" t="s">
        <v>652</v>
      </c>
      <c r="B74" s="204"/>
      <c r="C74" s="204"/>
      <c r="D74" s="204"/>
    </row>
    <row r="75" spans="1:4">
      <c r="A75" s="204" t="s">
        <v>653</v>
      </c>
      <c r="B75" s="204"/>
      <c r="C75" s="204"/>
      <c r="D75" s="204"/>
    </row>
    <row r="76" spans="1:4">
      <c r="A76" s="200" t="s">
        <v>655</v>
      </c>
      <c r="B76" s="435" t="s">
        <v>488</v>
      </c>
      <c r="C76" s="436"/>
      <c r="D76" s="437"/>
    </row>
    <row r="77" spans="1:4">
      <c r="A77" s="204" t="s">
        <v>656</v>
      </c>
      <c r="B77" s="204"/>
      <c r="C77" s="204"/>
      <c r="D77" s="204"/>
    </row>
    <row r="78" spans="1:4">
      <c r="A78" s="204" t="s">
        <v>657</v>
      </c>
      <c r="B78" s="204"/>
      <c r="C78" s="204"/>
      <c r="D78" s="204"/>
    </row>
    <row r="79" spans="1:4">
      <c r="A79" s="204" t="s">
        <v>658</v>
      </c>
      <c r="B79" s="204"/>
      <c r="C79" s="204"/>
      <c r="D79" s="204"/>
    </row>
    <row r="80" spans="1:4">
      <c r="A80" s="236" t="s">
        <v>659</v>
      </c>
      <c r="B80" s="204"/>
      <c r="C80" s="204"/>
      <c r="D80" s="204"/>
    </row>
    <row r="81" spans="1:4">
      <c r="A81" s="236"/>
      <c r="B81" s="236"/>
      <c r="C81" s="236"/>
      <c r="D81" s="236"/>
    </row>
    <row r="82" spans="1:4">
      <c r="A82" s="200" t="s">
        <v>338</v>
      </c>
      <c r="B82" s="427" t="s">
        <v>484</v>
      </c>
      <c r="C82" s="427"/>
      <c r="D82" s="427"/>
    </row>
    <row r="83" spans="1:4" s="17" customFormat="1">
      <c r="A83" s="200" t="s">
        <v>660</v>
      </c>
      <c r="B83" s="438" t="s">
        <v>240</v>
      </c>
      <c r="C83" s="438"/>
      <c r="D83" s="438"/>
    </row>
    <row r="84" spans="1:4">
      <c r="A84" s="204" t="s">
        <v>661</v>
      </c>
      <c r="B84" s="204"/>
      <c r="C84" s="205"/>
      <c r="D84" s="204"/>
    </row>
    <row r="85" spans="1:4">
      <c r="A85" s="204" t="s">
        <v>662</v>
      </c>
      <c r="B85" s="204"/>
      <c r="C85" s="205"/>
      <c r="D85" s="205"/>
    </row>
    <row r="86" spans="1:4">
      <c r="A86" s="204" t="s">
        <v>663</v>
      </c>
      <c r="B86" s="204"/>
      <c r="C86" s="205"/>
      <c r="D86" s="205"/>
    </row>
    <row r="87" spans="1:4">
      <c r="A87" s="204" t="s">
        <v>664</v>
      </c>
      <c r="B87" s="204"/>
      <c r="C87" s="205"/>
      <c r="D87" s="204"/>
    </row>
    <row r="88" spans="1:4">
      <c r="A88" s="204" t="s">
        <v>665</v>
      </c>
      <c r="B88" s="204"/>
      <c r="C88" s="205"/>
      <c r="D88" s="204"/>
    </row>
    <row r="89" spans="1:4">
      <c r="A89" s="204" t="s">
        <v>666</v>
      </c>
      <c r="B89" s="209"/>
      <c r="C89" s="205"/>
      <c r="D89" s="204"/>
    </row>
    <row r="90" spans="1:4">
      <c r="A90" s="204" t="s">
        <v>667</v>
      </c>
      <c r="B90" s="204"/>
      <c r="C90" s="205"/>
      <c r="D90" s="204"/>
    </row>
    <row r="91" spans="1:4">
      <c r="A91" s="204" t="s">
        <v>668</v>
      </c>
      <c r="B91" s="204"/>
      <c r="C91" s="205"/>
      <c r="D91" s="205"/>
    </row>
    <row r="92" spans="1:4">
      <c r="A92" s="200" t="s">
        <v>669</v>
      </c>
      <c r="B92" s="427" t="s">
        <v>485</v>
      </c>
      <c r="C92" s="427"/>
      <c r="D92" s="427"/>
    </row>
    <row r="93" spans="1:4">
      <c r="A93" s="204" t="s">
        <v>670</v>
      </c>
      <c r="B93" s="204"/>
      <c r="C93" s="204"/>
      <c r="D93" s="204"/>
    </row>
    <row r="94" spans="1:4">
      <c r="A94" s="204" t="s">
        <v>671</v>
      </c>
      <c r="B94" s="204"/>
      <c r="C94" s="204"/>
      <c r="D94" s="204"/>
    </row>
    <row r="95" spans="1:4">
      <c r="A95" s="204" t="s">
        <v>672</v>
      </c>
      <c r="B95" s="204"/>
      <c r="C95" s="204"/>
      <c r="D95" s="204"/>
    </row>
    <row r="96" spans="1:4">
      <c r="A96" s="204" t="s">
        <v>673</v>
      </c>
      <c r="B96" s="204"/>
      <c r="C96" s="204"/>
      <c r="D96" s="204"/>
    </row>
    <row r="97" spans="1:4">
      <c r="A97" s="204" t="s">
        <v>674</v>
      </c>
      <c r="B97" s="204"/>
      <c r="C97" s="204"/>
      <c r="D97" s="204"/>
    </row>
    <row r="98" spans="1:4">
      <c r="A98" s="204" t="s">
        <v>675</v>
      </c>
      <c r="B98" s="204"/>
      <c r="C98" s="205"/>
      <c r="D98" s="204"/>
    </row>
    <row r="99" spans="1:4">
      <c r="A99" s="204" t="s">
        <v>676</v>
      </c>
      <c r="B99" s="204"/>
      <c r="C99" s="205"/>
      <c r="D99" s="200"/>
    </row>
    <row r="100" spans="1:4">
      <c r="A100" s="204" t="s">
        <v>677</v>
      </c>
      <c r="B100" s="204"/>
      <c r="C100" s="205"/>
      <c r="D100" s="204"/>
    </row>
    <row r="101" spans="1:4">
      <c r="A101" s="200" t="s">
        <v>678</v>
      </c>
      <c r="B101" s="427" t="s">
        <v>489</v>
      </c>
      <c r="C101" s="427"/>
      <c r="D101" s="427"/>
    </row>
    <row r="102" spans="1:4">
      <c r="A102" s="204" t="s">
        <v>679</v>
      </c>
      <c r="B102" s="204"/>
      <c r="C102" s="204"/>
      <c r="D102" s="204"/>
    </row>
    <row r="103" spans="1:4">
      <c r="A103" s="204" t="s">
        <v>680</v>
      </c>
      <c r="B103" s="204"/>
      <c r="C103" s="205"/>
      <c r="D103" s="204"/>
    </row>
    <row r="104" spans="1:4">
      <c r="A104" s="204" t="s">
        <v>681</v>
      </c>
      <c r="B104" s="204"/>
      <c r="C104" s="204"/>
      <c r="D104" s="204"/>
    </row>
    <row r="105" spans="1:4">
      <c r="A105" s="204" t="s">
        <v>682</v>
      </c>
      <c r="B105" s="204"/>
      <c r="C105" s="204"/>
      <c r="D105" s="205"/>
    </row>
    <row r="106" spans="1:4">
      <c r="A106" s="204" t="s">
        <v>683</v>
      </c>
      <c r="B106" s="204"/>
      <c r="C106" s="204"/>
      <c r="D106" s="204"/>
    </row>
    <row r="107" spans="1:4">
      <c r="A107" s="204" t="s">
        <v>684</v>
      </c>
      <c r="B107" s="204"/>
      <c r="C107" s="204"/>
      <c r="D107" s="204"/>
    </row>
    <row r="108" spans="1:4">
      <c r="A108" s="204" t="s">
        <v>685</v>
      </c>
      <c r="B108" s="204"/>
      <c r="C108" s="204"/>
      <c r="D108" s="204"/>
    </row>
    <row r="109" spans="1:4">
      <c r="A109" s="200" t="s">
        <v>686</v>
      </c>
      <c r="B109" s="201" t="s">
        <v>490</v>
      </c>
      <c r="C109" s="201"/>
      <c r="D109" s="201"/>
    </row>
    <row r="110" spans="1:4">
      <c r="A110" s="204" t="s">
        <v>687</v>
      </c>
      <c r="B110" s="204"/>
      <c r="C110" s="204"/>
      <c r="D110" s="204"/>
    </row>
    <row r="111" spans="1:4">
      <c r="A111" s="204" t="s">
        <v>688</v>
      </c>
      <c r="B111" s="204"/>
      <c r="C111" s="204"/>
      <c r="D111" s="204"/>
    </row>
    <row r="112" spans="1:4">
      <c r="A112" s="204" t="s">
        <v>689</v>
      </c>
      <c r="B112" s="204"/>
      <c r="C112" s="204"/>
      <c r="D112" s="204"/>
    </row>
    <row r="113" spans="1:4">
      <c r="A113" s="204" t="s">
        <v>690</v>
      </c>
      <c r="B113" s="204"/>
      <c r="C113" s="204"/>
      <c r="D113" s="204"/>
    </row>
    <row r="114" spans="1:4">
      <c r="A114" s="204" t="s">
        <v>691</v>
      </c>
      <c r="B114" s="204"/>
      <c r="C114" s="204"/>
      <c r="D114" s="204"/>
    </row>
    <row r="115" spans="1:4">
      <c r="A115" s="200" t="s">
        <v>351</v>
      </c>
      <c r="B115" s="427" t="s">
        <v>491</v>
      </c>
      <c r="C115" s="427"/>
      <c r="D115" s="427"/>
    </row>
    <row r="116" spans="1:4">
      <c r="A116" s="200" t="s">
        <v>692</v>
      </c>
      <c r="B116" s="427" t="s">
        <v>492</v>
      </c>
      <c r="C116" s="427"/>
      <c r="D116" s="427"/>
    </row>
    <row r="117" spans="1:4">
      <c r="A117" s="204" t="s">
        <v>693</v>
      </c>
      <c r="B117" s="204"/>
      <c r="C117" s="204"/>
      <c r="D117" s="204"/>
    </row>
    <row r="118" spans="1:4">
      <c r="A118" s="204" t="s">
        <v>694</v>
      </c>
      <c r="B118" s="204"/>
      <c r="C118" s="204"/>
      <c r="D118" s="210"/>
    </row>
    <row r="119" spans="1:4">
      <c r="A119" s="204" t="s">
        <v>695</v>
      </c>
      <c r="B119" s="204"/>
      <c r="C119" s="205"/>
      <c r="D119" s="200"/>
    </row>
    <row r="120" spans="1:4">
      <c r="A120" s="204" t="s">
        <v>696</v>
      </c>
      <c r="B120" s="204"/>
      <c r="C120" s="205"/>
      <c r="D120" s="204"/>
    </row>
    <row r="121" spans="1:4">
      <c r="A121" s="204" t="s">
        <v>697</v>
      </c>
      <c r="B121" s="205"/>
      <c r="C121" s="205"/>
      <c r="D121" s="204"/>
    </row>
    <row r="122" spans="1:4">
      <c r="A122" s="204" t="s">
        <v>698</v>
      </c>
      <c r="B122" s="204"/>
      <c r="C122" s="205"/>
      <c r="D122" s="204"/>
    </row>
    <row r="123" spans="1:4">
      <c r="A123" s="204" t="s">
        <v>699</v>
      </c>
      <c r="B123" s="204"/>
      <c r="C123" s="205"/>
      <c r="D123" s="204"/>
    </row>
    <row r="124" spans="1:4">
      <c r="A124" s="200" t="s">
        <v>700</v>
      </c>
      <c r="B124" s="201" t="s">
        <v>502</v>
      </c>
      <c r="C124" s="201"/>
      <c r="D124" s="201"/>
    </row>
    <row r="125" spans="1:4">
      <c r="A125" s="204" t="s">
        <v>701</v>
      </c>
      <c r="B125" s="204"/>
      <c r="C125" s="205"/>
      <c r="D125" s="204"/>
    </row>
    <row r="126" spans="1:4">
      <c r="A126" s="204" t="s">
        <v>702</v>
      </c>
      <c r="B126" s="204"/>
      <c r="C126" s="205"/>
      <c r="D126" s="204"/>
    </row>
    <row r="127" spans="1:4">
      <c r="A127" s="204" t="s">
        <v>703</v>
      </c>
      <c r="B127" s="204"/>
      <c r="C127" s="205"/>
      <c r="D127" s="204"/>
    </row>
    <row r="128" spans="1:4">
      <c r="A128" s="204" t="s">
        <v>704</v>
      </c>
      <c r="B128" s="204"/>
      <c r="C128" s="205"/>
      <c r="D128" s="204"/>
    </row>
    <row r="129" spans="1:4">
      <c r="A129" s="204" t="s">
        <v>705</v>
      </c>
      <c r="B129" s="204"/>
      <c r="C129" s="205"/>
      <c r="D129" s="204"/>
    </row>
    <row r="130" spans="1:4">
      <c r="A130" s="204" t="s">
        <v>706</v>
      </c>
      <c r="B130" s="204"/>
      <c r="C130" s="205"/>
      <c r="D130" s="204"/>
    </row>
    <row r="131" spans="1:4">
      <c r="A131" s="204" t="s">
        <v>707</v>
      </c>
      <c r="B131" s="204"/>
      <c r="C131" s="205"/>
      <c r="D131" s="204"/>
    </row>
    <row r="132" spans="1:4">
      <c r="A132" s="204" t="s">
        <v>708</v>
      </c>
      <c r="B132" s="204"/>
      <c r="C132" s="205"/>
      <c r="D132" s="204"/>
    </row>
    <row r="133" spans="1:4">
      <c r="A133" s="204" t="s">
        <v>709</v>
      </c>
      <c r="B133" s="204"/>
      <c r="C133" s="205"/>
      <c r="D133" s="204"/>
    </row>
    <row r="134" spans="1:4">
      <c r="A134" s="204" t="s">
        <v>710</v>
      </c>
      <c r="B134" s="204"/>
      <c r="C134" s="205"/>
      <c r="D134" s="204"/>
    </row>
    <row r="135" spans="1:4">
      <c r="A135" s="204" t="s">
        <v>711</v>
      </c>
      <c r="B135" s="204"/>
      <c r="C135" s="205"/>
      <c r="D135" s="204"/>
    </row>
    <row r="136" spans="1:4">
      <c r="A136" s="204" t="s">
        <v>712</v>
      </c>
      <c r="B136" s="204"/>
      <c r="C136" s="204"/>
      <c r="D136" s="204"/>
    </row>
    <row r="137" spans="1:4">
      <c r="A137" s="204" t="s">
        <v>713</v>
      </c>
      <c r="B137" s="204"/>
      <c r="C137" s="204"/>
      <c r="D137" s="204"/>
    </row>
    <row r="138" spans="1:4">
      <c r="A138" s="204" t="s">
        <v>714</v>
      </c>
      <c r="B138" s="204"/>
      <c r="C138" s="204"/>
      <c r="D138" s="204"/>
    </row>
    <row r="139" spans="1:4">
      <c r="A139" s="204" t="s">
        <v>715</v>
      </c>
      <c r="B139" s="204"/>
      <c r="C139" s="204"/>
      <c r="D139" s="204"/>
    </row>
    <row r="140" spans="1:4">
      <c r="A140" s="204" t="s">
        <v>716</v>
      </c>
      <c r="B140" s="204"/>
      <c r="C140" s="204"/>
      <c r="D140" s="204"/>
    </row>
    <row r="141" spans="1:4">
      <c r="A141" s="204" t="s">
        <v>717</v>
      </c>
      <c r="B141" s="204"/>
      <c r="C141" s="204"/>
      <c r="D141" s="204"/>
    </row>
    <row r="142" spans="1:4">
      <c r="A142" s="204" t="s">
        <v>718</v>
      </c>
      <c r="B142" s="204"/>
      <c r="C142" s="204"/>
      <c r="D142" s="204"/>
    </row>
    <row r="143" spans="1:4">
      <c r="A143" s="204" t="s">
        <v>719</v>
      </c>
      <c r="B143" s="204"/>
      <c r="C143" s="204"/>
      <c r="D143" s="204"/>
    </row>
    <row r="144" spans="1:4">
      <c r="A144" s="204" t="s">
        <v>720</v>
      </c>
      <c r="B144" s="204"/>
      <c r="C144" s="204"/>
      <c r="D144" s="204"/>
    </row>
    <row r="145" spans="1:7">
      <c r="A145" s="204" t="s">
        <v>721</v>
      </c>
      <c r="B145" s="204"/>
      <c r="C145" s="204"/>
      <c r="D145" s="204"/>
    </row>
    <row r="146" spans="1:7">
      <c r="A146" s="200" t="s">
        <v>365</v>
      </c>
      <c r="B146" s="427" t="s">
        <v>180</v>
      </c>
      <c r="C146" s="427"/>
      <c r="D146" s="427"/>
    </row>
    <row r="147" spans="1:7">
      <c r="A147" s="204" t="s">
        <v>722</v>
      </c>
      <c r="B147" s="204"/>
      <c r="C147" s="204"/>
      <c r="D147" s="204"/>
    </row>
    <row r="148" spans="1:7">
      <c r="A148" s="204" t="s">
        <v>723</v>
      </c>
      <c r="B148" s="204"/>
      <c r="C148" s="204"/>
      <c r="D148" s="204"/>
    </row>
    <row r="149" spans="1:7">
      <c r="A149" s="204" t="s">
        <v>724</v>
      </c>
      <c r="B149" s="204"/>
      <c r="C149" s="204"/>
      <c r="D149" s="204"/>
    </row>
    <row r="150" spans="1:7">
      <c r="A150" s="204" t="s">
        <v>725</v>
      </c>
      <c r="B150" s="204"/>
      <c r="C150" s="204"/>
      <c r="D150" s="204"/>
    </row>
    <row r="151" spans="1:7">
      <c r="A151" s="204" t="s">
        <v>726</v>
      </c>
      <c r="B151" s="204"/>
      <c r="C151" s="204"/>
      <c r="D151" s="204"/>
    </row>
    <row r="152" spans="1:7">
      <c r="A152" s="236" t="s">
        <v>731</v>
      </c>
      <c r="B152" s="205"/>
      <c r="C152" s="204"/>
      <c r="D152" s="205"/>
    </row>
    <row r="153" spans="1:7">
      <c r="A153" s="236" t="s">
        <v>732</v>
      </c>
      <c r="B153" s="205"/>
      <c r="C153" s="205"/>
      <c r="D153" s="205"/>
    </row>
    <row r="157" spans="1:7">
      <c r="A157" s="423" t="s">
        <v>580</v>
      </c>
      <c r="B157" s="423"/>
      <c r="C157" s="263" t="s">
        <v>581</v>
      </c>
      <c r="D157" s="424" t="s">
        <v>582</v>
      </c>
      <c r="E157" s="424"/>
      <c r="G157" s="264"/>
    </row>
    <row r="158" spans="1:7" s="212" customFormat="1">
      <c r="A158" s="421" t="s">
        <v>583</v>
      </c>
      <c r="B158" s="421"/>
      <c r="C158" s="267" t="s">
        <v>583</v>
      </c>
      <c r="D158" s="422" t="s">
        <v>583</v>
      </c>
      <c r="E158" s="422"/>
      <c r="G158" s="268"/>
    </row>
    <row r="159" spans="1:7" s="212" customFormat="1">
      <c r="A159" s="421" t="s">
        <v>584</v>
      </c>
      <c r="B159" s="421"/>
      <c r="C159" s="267" t="s">
        <v>584</v>
      </c>
      <c r="D159" s="422" t="s">
        <v>584</v>
      </c>
      <c r="E159" s="422"/>
      <c r="G159" s="268"/>
    </row>
    <row r="160" spans="1:7">
      <c r="A160" s="421" t="s">
        <v>585</v>
      </c>
      <c r="B160" s="421"/>
      <c r="C160" s="267" t="s">
        <v>585</v>
      </c>
      <c r="D160" s="422" t="s">
        <v>585</v>
      </c>
      <c r="E160" s="422"/>
      <c r="G160" s="270"/>
    </row>
    <row r="161" spans="1:9">
      <c r="A161" s="421" t="s">
        <v>586</v>
      </c>
      <c r="B161" s="421"/>
      <c r="C161" s="267" t="s">
        <v>586</v>
      </c>
      <c r="D161" s="422" t="s">
        <v>586</v>
      </c>
      <c r="E161" s="422"/>
      <c r="G161" s="268"/>
    </row>
    <row r="162" spans="1:9">
      <c r="A162" s="260"/>
      <c r="B162" s="260"/>
      <c r="C162" s="260"/>
      <c r="D162" s="272"/>
      <c r="E162" s="272"/>
      <c r="F162" s="272"/>
      <c r="G162" s="260"/>
      <c r="H162" s="260"/>
      <c r="I162" s="260"/>
    </row>
  </sheetData>
  <mergeCells count="42">
    <mergeCell ref="B64:D64"/>
    <mergeCell ref="B52:C52"/>
    <mergeCell ref="B59:D59"/>
    <mergeCell ref="B65:D65"/>
    <mergeCell ref="B71:D71"/>
    <mergeCell ref="B58:D58"/>
    <mergeCell ref="C1:D1"/>
    <mergeCell ref="B5:D5"/>
    <mergeCell ref="B12:D12"/>
    <mergeCell ref="B13:D13"/>
    <mergeCell ref="B146:D146"/>
    <mergeCell ref="B76:D76"/>
    <mergeCell ref="B82:D82"/>
    <mergeCell ref="B83:D83"/>
    <mergeCell ref="B92:D92"/>
    <mergeCell ref="B101:D101"/>
    <mergeCell ref="B115:D115"/>
    <mergeCell ref="B70:D70"/>
    <mergeCell ref="B44:D44"/>
    <mergeCell ref="B15:D15"/>
    <mergeCell ref="B43:D43"/>
    <mergeCell ref="B116:D116"/>
    <mergeCell ref="A2:A3"/>
    <mergeCell ref="B2:B3"/>
    <mergeCell ref="B4:D4"/>
    <mergeCell ref="B23:D23"/>
    <mergeCell ref="B57:D57"/>
    <mergeCell ref="B51:D51"/>
    <mergeCell ref="B40:D40"/>
    <mergeCell ref="B36:D36"/>
    <mergeCell ref="B16:D16"/>
    <mergeCell ref="B18:D18"/>
    <mergeCell ref="A160:B160"/>
    <mergeCell ref="D160:E160"/>
    <mergeCell ref="A161:B161"/>
    <mergeCell ref="D161:E161"/>
    <mergeCell ref="A157:B157"/>
    <mergeCell ref="D157:E157"/>
    <mergeCell ref="A158:B158"/>
    <mergeCell ref="D158:E158"/>
    <mergeCell ref="A159:B159"/>
    <mergeCell ref="D159:E159"/>
  </mergeCells>
  <pageMargins left="0.7" right="0.7" top="0.75" bottom="0.75" header="0.3" footer="0.3"/>
  <pageSetup paperSize="9" scale="4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tabSelected="1" view="pageBreakPreview" topLeftCell="A31" zoomScaleNormal="100" zoomScaleSheetLayoutView="100" workbookViewId="0">
      <selection activeCell="A22" sqref="A22"/>
    </sheetView>
  </sheetViews>
  <sheetFormatPr defaultRowHeight="12.75"/>
  <cols>
    <col min="1" max="1" width="8.42578125" style="272" customWidth="1"/>
    <col min="2" max="2" width="37.5703125" style="247" customWidth="1"/>
    <col min="3" max="4" width="11.5703125" style="272" customWidth="1"/>
    <col min="5" max="5" width="6.140625" style="272" customWidth="1"/>
    <col min="6" max="6" width="8.5703125" style="272" customWidth="1"/>
    <col min="7" max="7" width="10.7109375" style="272" customWidth="1"/>
    <col min="8" max="8" width="9.28515625" style="272" customWidth="1"/>
    <col min="9" max="9" width="15.42578125" style="272" customWidth="1"/>
    <col min="10" max="11" width="19.85546875" style="247" customWidth="1"/>
    <col min="12" max="256" width="9.140625" style="247"/>
    <col min="257" max="257" width="7" style="247" customWidth="1"/>
    <col min="258" max="258" width="37.5703125" style="247" customWidth="1"/>
    <col min="259" max="260" width="11.5703125" style="247" customWidth="1"/>
    <col min="261" max="261" width="6.140625" style="247" customWidth="1"/>
    <col min="262" max="262" width="7.42578125" style="247" customWidth="1"/>
    <col min="263" max="263" width="10.7109375" style="247" customWidth="1"/>
    <col min="264" max="264" width="9.28515625" style="247" customWidth="1"/>
    <col min="265" max="265" width="10.7109375" style="247" customWidth="1"/>
    <col min="266" max="267" width="19.85546875" style="247" customWidth="1"/>
    <col min="268" max="512" width="9.140625" style="247"/>
    <col min="513" max="513" width="7" style="247" customWidth="1"/>
    <col min="514" max="514" width="37.5703125" style="247" customWidth="1"/>
    <col min="515" max="516" width="11.5703125" style="247" customWidth="1"/>
    <col min="517" max="517" width="6.140625" style="247" customWidth="1"/>
    <col min="518" max="518" width="7.42578125" style="247" customWidth="1"/>
    <col min="519" max="519" width="10.7109375" style="247" customWidth="1"/>
    <col min="520" max="520" width="9.28515625" style="247" customWidth="1"/>
    <col min="521" max="521" width="10.7109375" style="247" customWidth="1"/>
    <col min="522" max="523" width="19.85546875" style="247" customWidth="1"/>
    <col min="524" max="768" width="9.140625" style="247"/>
    <col min="769" max="769" width="7" style="247" customWidth="1"/>
    <col min="770" max="770" width="37.5703125" style="247" customWidth="1"/>
    <col min="771" max="772" width="11.5703125" style="247" customWidth="1"/>
    <col min="773" max="773" width="6.140625" style="247" customWidth="1"/>
    <col min="774" max="774" width="7.42578125" style="247" customWidth="1"/>
    <col min="775" max="775" width="10.7109375" style="247" customWidth="1"/>
    <col min="776" max="776" width="9.28515625" style="247" customWidth="1"/>
    <col min="777" max="777" width="10.7109375" style="247" customWidth="1"/>
    <col min="778" max="779" width="19.85546875" style="247" customWidth="1"/>
    <col min="780" max="1024" width="9.140625" style="247"/>
    <col min="1025" max="1025" width="7" style="247" customWidth="1"/>
    <col min="1026" max="1026" width="37.5703125" style="247" customWidth="1"/>
    <col min="1027" max="1028" width="11.5703125" style="247" customWidth="1"/>
    <col min="1029" max="1029" width="6.140625" style="247" customWidth="1"/>
    <col min="1030" max="1030" width="7.42578125" style="247" customWidth="1"/>
    <col min="1031" max="1031" width="10.7109375" style="247" customWidth="1"/>
    <col min="1032" max="1032" width="9.28515625" style="247" customWidth="1"/>
    <col min="1033" max="1033" width="10.7109375" style="247" customWidth="1"/>
    <col min="1034" max="1035" width="19.85546875" style="247" customWidth="1"/>
    <col min="1036" max="1280" width="9.140625" style="247"/>
    <col min="1281" max="1281" width="7" style="247" customWidth="1"/>
    <col min="1282" max="1282" width="37.5703125" style="247" customWidth="1"/>
    <col min="1283" max="1284" width="11.5703125" style="247" customWidth="1"/>
    <col min="1285" max="1285" width="6.140625" style="247" customWidth="1"/>
    <col min="1286" max="1286" width="7.42578125" style="247" customWidth="1"/>
    <col min="1287" max="1287" width="10.7109375" style="247" customWidth="1"/>
    <col min="1288" max="1288" width="9.28515625" style="247" customWidth="1"/>
    <col min="1289" max="1289" width="10.7109375" style="247" customWidth="1"/>
    <col min="1290" max="1291" width="19.85546875" style="247" customWidth="1"/>
    <col min="1292" max="1536" width="9.140625" style="247"/>
    <col min="1537" max="1537" width="7" style="247" customWidth="1"/>
    <col min="1538" max="1538" width="37.5703125" style="247" customWidth="1"/>
    <col min="1539" max="1540" width="11.5703125" style="247" customWidth="1"/>
    <col min="1541" max="1541" width="6.140625" style="247" customWidth="1"/>
    <col min="1542" max="1542" width="7.42578125" style="247" customWidth="1"/>
    <col min="1543" max="1543" width="10.7109375" style="247" customWidth="1"/>
    <col min="1544" max="1544" width="9.28515625" style="247" customWidth="1"/>
    <col min="1545" max="1545" width="10.7109375" style="247" customWidth="1"/>
    <col min="1546" max="1547" width="19.85546875" style="247" customWidth="1"/>
    <col min="1548" max="1792" width="9.140625" style="247"/>
    <col min="1793" max="1793" width="7" style="247" customWidth="1"/>
    <col min="1794" max="1794" width="37.5703125" style="247" customWidth="1"/>
    <col min="1795" max="1796" width="11.5703125" style="247" customWidth="1"/>
    <col min="1797" max="1797" width="6.140625" style="247" customWidth="1"/>
    <col min="1798" max="1798" width="7.42578125" style="247" customWidth="1"/>
    <col min="1799" max="1799" width="10.7109375" style="247" customWidth="1"/>
    <col min="1800" max="1800" width="9.28515625" style="247" customWidth="1"/>
    <col min="1801" max="1801" width="10.7109375" style="247" customWidth="1"/>
    <col min="1802" max="1803" width="19.85546875" style="247" customWidth="1"/>
    <col min="1804" max="2048" width="9.140625" style="247"/>
    <col min="2049" max="2049" width="7" style="247" customWidth="1"/>
    <col min="2050" max="2050" width="37.5703125" style="247" customWidth="1"/>
    <col min="2051" max="2052" width="11.5703125" style="247" customWidth="1"/>
    <col min="2053" max="2053" width="6.140625" style="247" customWidth="1"/>
    <col min="2054" max="2054" width="7.42578125" style="247" customWidth="1"/>
    <col min="2055" max="2055" width="10.7109375" style="247" customWidth="1"/>
    <col min="2056" max="2056" width="9.28515625" style="247" customWidth="1"/>
    <col min="2057" max="2057" width="10.7109375" style="247" customWidth="1"/>
    <col min="2058" max="2059" width="19.85546875" style="247" customWidth="1"/>
    <col min="2060" max="2304" width="9.140625" style="247"/>
    <col min="2305" max="2305" width="7" style="247" customWidth="1"/>
    <col min="2306" max="2306" width="37.5703125" style="247" customWidth="1"/>
    <col min="2307" max="2308" width="11.5703125" style="247" customWidth="1"/>
    <col min="2309" max="2309" width="6.140625" style="247" customWidth="1"/>
    <col min="2310" max="2310" width="7.42578125" style="247" customWidth="1"/>
    <col min="2311" max="2311" width="10.7109375" style="247" customWidth="1"/>
    <col min="2312" max="2312" width="9.28515625" style="247" customWidth="1"/>
    <col min="2313" max="2313" width="10.7109375" style="247" customWidth="1"/>
    <col min="2314" max="2315" width="19.85546875" style="247" customWidth="1"/>
    <col min="2316" max="2560" width="9.140625" style="247"/>
    <col min="2561" max="2561" width="7" style="247" customWidth="1"/>
    <col min="2562" max="2562" width="37.5703125" style="247" customWidth="1"/>
    <col min="2563" max="2564" width="11.5703125" style="247" customWidth="1"/>
    <col min="2565" max="2565" width="6.140625" style="247" customWidth="1"/>
    <col min="2566" max="2566" width="7.42578125" style="247" customWidth="1"/>
    <col min="2567" max="2567" width="10.7109375" style="247" customWidth="1"/>
    <col min="2568" max="2568" width="9.28515625" style="247" customWidth="1"/>
    <col min="2569" max="2569" width="10.7109375" style="247" customWidth="1"/>
    <col min="2570" max="2571" width="19.85546875" style="247" customWidth="1"/>
    <col min="2572" max="2816" width="9.140625" style="247"/>
    <col min="2817" max="2817" width="7" style="247" customWidth="1"/>
    <col min="2818" max="2818" width="37.5703125" style="247" customWidth="1"/>
    <col min="2819" max="2820" width="11.5703125" style="247" customWidth="1"/>
    <col min="2821" max="2821" width="6.140625" style="247" customWidth="1"/>
    <col min="2822" max="2822" width="7.42578125" style="247" customWidth="1"/>
    <col min="2823" max="2823" width="10.7109375" style="247" customWidth="1"/>
    <col min="2824" max="2824" width="9.28515625" style="247" customWidth="1"/>
    <col min="2825" max="2825" width="10.7109375" style="247" customWidth="1"/>
    <col min="2826" max="2827" width="19.85546875" style="247" customWidth="1"/>
    <col min="2828" max="3072" width="9.140625" style="247"/>
    <col min="3073" max="3073" width="7" style="247" customWidth="1"/>
    <col min="3074" max="3074" width="37.5703125" style="247" customWidth="1"/>
    <col min="3075" max="3076" width="11.5703125" style="247" customWidth="1"/>
    <col min="3077" max="3077" width="6.140625" style="247" customWidth="1"/>
    <col min="3078" max="3078" width="7.42578125" style="247" customWidth="1"/>
    <col min="3079" max="3079" width="10.7109375" style="247" customWidth="1"/>
    <col min="3080" max="3080" width="9.28515625" style="247" customWidth="1"/>
    <col min="3081" max="3081" width="10.7109375" style="247" customWidth="1"/>
    <col min="3082" max="3083" width="19.85546875" style="247" customWidth="1"/>
    <col min="3084" max="3328" width="9.140625" style="247"/>
    <col min="3329" max="3329" width="7" style="247" customWidth="1"/>
    <col min="3330" max="3330" width="37.5703125" style="247" customWidth="1"/>
    <col min="3331" max="3332" width="11.5703125" style="247" customWidth="1"/>
    <col min="3333" max="3333" width="6.140625" style="247" customWidth="1"/>
    <col min="3334" max="3334" width="7.42578125" style="247" customWidth="1"/>
    <col min="3335" max="3335" width="10.7109375" style="247" customWidth="1"/>
    <col min="3336" max="3336" width="9.28515625" style="247" customWidth="1"/>
    <col min="3337" max="3337" width="10.7109375" style="247" customWidth="1"/>
    <col min="3338" max="3339" width="19.85546875" style="247" customWidth="1"/>
    <col min="3340" max="3584" width="9.140625" style="247"/>
    <col min="3585" max="3585" width="7" style="247" customWidth="1"/>
    <col min="3586" max="3586" width="37.5703125" style="247" customWidth="1"/>
    <col min="3587" max="3588" width="11.5703125" style="247" customWidth="1"/>
    <col min="3589" max="3589" width="6.140625" style="247" customWidth="1"/>
    <col min="3590" max="3590" width="7.42578125" style="247" customWidth="1"/>
    <col min="3591" max="3591" width="10.7109375" style="247" customWidth="1"/>
    <col min="3592" max="3592" width="9.28515625" style="247" customWidth="1"/>
    <col min="3593" max="3593" width="10.7109375" style="247" customWidth="1"/>
    <col min="3594" max="3595" width="19.85546875" style="247" customWidth="1"/>
    <col min="3596" max="3840" width="9.140625" style="247"/>
    <col min="3841" max="3841" width="7" style="247" customWidth="1"/>
    <col min="3842" max="3842" width="37.5703125" style="247" customWidth="1"/>
    <col min="3843" max="3844" width="11.5703125" style="247" customWidth="1"/>
    <col min="3845" max="3845" width="6.140625" style="247" customWidth="1"/>
    <col min="3846" max="3846" width="7.42578125" style="247" customWidth="1"/>
    <col min="3847" max="3847" width="10.7109375" style="247" customWidth="1"/>
    <col min="3848" max="3848" width="9.28515625" style="247" customWidth="1"/>
    <col min="3849" max="3849" width="10.7109375" style="247" customWidth="1"/>
    <col min="3850" max="3851" width="19.85546875" style="247" customWidth="1"/>
    <col min="3852" max="4096" width="9.140625" style="247"/>
    <col min="4097" max="4097" width="7" style="247" customWidth="1"/>
    <col min="4098" max="4098" width="37.5703125" style="247" customWidth="1"/>
    <col min="4099" max="4100" width="11.5703125" style="247" customWidth="1"/>
    <col min="4101" max="4101" width="6.140625" style="247" customWidth="1"/>
    <col min="4102" max="4102" width="7.42578125" style="247" customWidth="1"/>
    <col min="4103" max="4103" width="10.7109375" style="247" customWidth="1"/>
    <col min="4104" max="4104" width="9.28515625" style="247" customWidth="1"/>
    <col min="4105" max="4105" width="10.7109375" style="247" customWidth="1"/>
    <col min="4106" max="4107" width="19.85546875" style="247" customWidth="1"/>
    <col min="4108" max="4352" width="9.140625" style="247"/>
    <col min="4353" max="4353" width="7" style="247" customWidth="1"/>
    <col min="4354" max="4354" width="37.5703125" style="247" customWidth="1"/>
    <col min="4355" max="4356" width="11.5703125" style="247" customWidth="1"/>
    <col min="4357" max="4357" width="6.140625" style="247" customWidth="1"/>
    <col min="4358" max="4358" width="7.42578125" style="247" customWidth="1"/>
    <col min="4359" max="4359" width="10.7109375" style="247" customWidth="1"/>
    <col min="4360" max="4360" width="9.28515625" style="247" customWidth="1"/>
    <col min="4361" max="4361" width="10.7109375" style="247" customWidth="1"/>
    <col min="4362" max="4363" width="19.85546875" style="247" customWidth="1"/>
    <col min="4364" max="4608" width="9.140625" style="247"/>
    <col min="4609" max="4609" width="7" style="247" customWidth="1"/>
    <col min="4610" max="4610" width="37.5703125" style="247" customWidth="1"/>
    <col min="4611" max="4612" width="11.5703125" style="247" customWidth="1"/>
    <col min="4613" max="4613" width="6.140625" style="247" customWidth="1"/>
    <col min="4614" max="4614" width="7.42578125" style="247" customWidth="1"/>
    <col min="4615" max="4615" width="10.7109375" style="247" customWidth="1"/>
    <col min="4616" max="4616" width="9.28515625" style="247" customWidth="1"/>
    <col min="4617" max="4617" width="10.7109375" style="247" customWidth="1"/>
    <col min="4618" max="4619" width="19.85546875" style="247" customWidth="1"/>
    <col min="4620" max="4864" width="9.140625" style="247"/>
    <col min="4865" max="4865" width="7" style="247" customWidth="1"/>
    <col min="4866" max="4866" width="37.5703125" style="247" customWidth="1"/>
    <col min="4867" max="4868" width="11.5703125" style="247" customWidth="1"/>
    <col min="4869" max="4869" width="6.140625" style="247" customWidth="1"/>
    <col min="4870" max="4870" width="7.42578125" style="247" customWidth="1"/>
    <col min="4871" max="4871" width="10.7109375" style="247" customWidth="1"/>
    <col min="4872" max="4872" width="9.28515625" style="247" customWidth="1"/>
    <col min="4873" max="4873" width="10.7109375" style="247" customWidth="1"/>
    <col min="4874" max="4875" width="19.85546875" style="247" customWidth="1"/>
    <col min="4876" max="5120" width="9.140625" style="247"/>
    <col min="5121" max="5121" width="7" style="247" customWidth="1"/>
    <col min="5122" max="5122" width="37.5703125" style="247" customWidth="1"/>
    <col min="5123" max="5124" width="11.5703125" style="247" customWidth="1"/>
    <col min="5125" max="5125" width="6.140625" style="247" customWidth="1"/>
    <col min="5126" max="5126" width="7.42578125" style="247" customWidth="1"/>
    <col min="5127" max="5127" width="10.7109375" style="247" customWidth="1"/>
    <col min="5128" max="5128" width="9.28515625" style="247" customWidth="1"/>
    <col min="5129" max="5129" width="10.7109375" style="247" customWidth="1"/>
    <col min="5130" max="5131" width="19.85546875" style="247" customWidth="1"/>
    <col min="5132" max="5376" width="9.140625" style="247"/>
    <col min="5377" max="5377" width="7" style="247" customWidth="1"/>
    <col min="5378" max="5378" width="37.5703125" style="247" customWidth="1"/>
    <col min="5379" max="5380" width="11.5703125" style="247" customWidth="1"/>
    <col min="5381" max="5381" width="6.140625" style="247" customWidth="1"/>
    <col min="5382" max="5382" width="7.42578125" style="247" customWidth="1"/>
    <col min="5383" max="5383" width="10.7109375" style="247" customWidth="1"/>
    <col min="5384" max="5384" width="9.28515625" style="247" customWidth="1"/>
    <col min="5385" max="5385" width="10.7109375" style="247" customWidth="1"/>
    <col min="5386" max="5387" width="19.85546875" style="247" customWidth="1"/>
    <col min="5388" max="5632" width="9.140625" style="247"/>
    <col min="5633" max="5633" width="7" style="247" customWidth="1"/>
    <col min="5634" max="5634" width="37.5703125" style="247" customWidth="1"/>
    <col min="5635" max="5636" width="11.5703125" style="247" customWidth="1"/>
    <col min="5637" max="5637" width="6.140625" style="247" customWidth="1"/>
    <col min="5638" max="5638" width="7.42578125" style="247" customWidth="1"/>
    <col min="5639" max="5639" width="10.7109375" style="247" customWidth="1"/>
    <col min="5640" max="5640" width="9.28515625" style="247" customWidth="1"/>
    <col min="5641" max="5641" width="10.7109375" style="247" customWidth="1"/>
    <col min="5642" max="5643" width="19.85546875" style="247" customWidth="1"/>
    <col min="5644" max="5888" width="9.140625" style="247"/>
    <col min="5889" max="5889" width="7" style="247" customWidth="1"/>
    <col min="5890" max="5890" width="37.5703125" style="247" customWidth="1"/>
    <col min="5891" max="5892" width="11.5703125" style="247" customWidth="1"/>
    <col min="5893" max="5893" width="6.140625" style="247" customWidth="1"/>
    <col min="5894" max="5894" width="7.42578125" style="247" customWidth="1"/>
    <col min="5895" max="5895" width="10.7109375" style="247" customWidth="1"/>
    <col min="5896" max="5896" width="9.28515625" style="247" customWidth="1"/>
    <col min="5897" max="5897" width="10.7109375" style="247" customWidth="1"/>
    <col min="5898" max="5899" width="19.85546875" style="247" customWidth="1"/>
    <col min="5900" max="6144" width="9.140625" style="247"/>
    <col min="6145" max="6145" width="7" style="247" customWidth="1"/>
    <col min="6146" max="6146" width="37.5703125" style="247" customWidth="1"/>
    <col min="6147" max="6148" width="11.5703125" style="247" customWidth="1"/>
    <col min="6149" max="6149" width="6.140625" style="247" customWidth="1"/>
    <col min="6150" max="6150" width="7.42578125" style="247" customWidth="1"/>
    <col min="6151" max="6151" width="10.7109375" style="247" customWidth="1"/>
    <col min="6152" max="6152" width="9.28515625" style="247" customWidth="1"/>
    <col min="6153" max="6153" width="10.7109375" style="247" customWidth="1"/>
    <col min="6154" max="6155" width="19.85546875" style="247" customWidth="1"/>
    <col min="6156" max="6400" width="9.140625" style="247"/>
    <col min="6401" max="6401" width="7" style="247" customWidth="1"/>
    <col min="6402" max="6402" width="37.5703125" style="247" customWidth="1"/>
    <col min="6403" max="6404" width="11.5703125" style="247" customWidth="1"/>
    <col min="6405" max="6405" width="6.140625" style="247" customWidth="1"/>
    <col min="6406" max="6406" width="7.42578125" style="247" customWidth="1"/>
    <col min="6407" max="6407" width="10.7109375" style="247" customWidth="1"/>
    <col min="6408" max="6408" width="9.28515625" style="247" customWidth="1"/>
    <col min="6409" max="6409" width="10.7109375" style="247" customWidth="1"/>
    <col min="6410" max="6411" width="19.85546875" style="247" customWidth="1"/>
    <col min="6412" max="6656" width="9.140625" style="247"/>
    <col min="6657" max="6657" width="7" style="247" customWidth="1"/>
    <col min="6658" max="6658" width="37.5703125" style="247" customWidth="1"/>
    <col min="6659" max="6660" width="11.5703125" style="247" customWidth="1"/>
    <col min="6661" max="6661" width="6.140625" style="247" customWidth="1"/>
    <col min="6662" max="6662" width="7.42578125" style="247" customWidth="1"/>
    <col min="6663" max="6663" width="10.7109375" style="247" customWidth="1"/>
    <col min="6664" max="6664" width="9.28515625" style="247" customWidth="1"/>
    <col min="6665" max="6665" width="10.7109375" style="247" customWidth="1"/>
    <col min="6666" max="6667" width="19.85546875" style="247" customWidth="1"/>
    <col min="6668" max="6912" width="9.140625" style="247"/>
    <col min="6913" max="6913" width="7" style="247" customWidth="1"/>
    <col min="6914" max="6914" width="37.5703125" style="247" customWidth="1"/>
    <col min="6915" max="6916" width="11.5703125" style="247" customWidth="1"/>
    <col min="6917" max="6917" width="6.140625" style="247" customWidth="1"/>
    <col min="6918" max="6918" width="7.42578125" style="247" customWidth="1"/>
    <col min="6919" max="6919" width="10.7109375" style="247" customWidth="1"/>
    <col min="6920" max="6920" width="9.28515625" style="247" customWidth="1"/>
    <col min="6921" max="6921" width="10.7109375" style="247" customWidth="1"/>
    <col min="6922" max="6923" width="19.85546875" style="247" customWidth="1"/>
    <col min="6924" max="7168" width="9.140625" style="247"/>
    <col min="7169" max="7169" width="7" style="247" customWidth="1"/>
    <col min="7170" max="7170" width="37.5703125" style="247" customWidth="1"/>
    <col min="7171" max="7172" width="11.5703125" style="247" customWidth="1"/>
    <col min="7173" max="7173" width="6.140625" style="247" customWidth="1"/>
    <col min="7174" max="7174" width="7.42578125" style="247" customWidth="1"/>
    <col min="7175" max="7175" width="10.7109375" style="247" customWidth="1"/>
    <col min="7176" max="7176" width="9.28515625" style="247" customWidth="1"/>
    <col min="7177" max="7177" width="10.7109375" style="247" customWidth="1"/>
    <col min="7178" max="7179" width="19.85546875" style="247" customWidth="1"/>
    <col min="7180" max="7424" width="9.140625" style="247"/>
    <col min="7425" max="7425" width="7" style="247" customWidth="1"/>
    <col min="7426" max="7426" width="37.5703125" style="247" customWidth="1"/>
    <col min="7427" max="7428" width="11.5703125" style="247" customWidth="1"/>
    <col min="7429" max="7429" width="6.140625" style="247" customWidth="1"/>
    <col min="7430" max="7430" width="7.42578125" style="247" customWidth="1"/>
    <col min="7431" max="7431" width="10.7109375" style="247" customWidth="1"/>
    <col min="7432" max="7432" width="9.28515625" style="247" customWidth="1"/>
    <col min="7433" max="7433" width="10.7109375" style="247" customWidth="1"/>
    <col min="7434" max="7435" width="19.85546875" style="247" customWidth="1"/>
    <col min="7436" max="7680" width="9.140625" style="247"/>
    <col min="7681" max="7681" width="7" style="247" customWidth="1"/>
    <col min="7682" max="7682" width="37.5703125" style="247" customWidth="1"/>
    <col min="7683" max="7684" width="11.5703125" style="247" customWidth="1"/>
    <col min="7685" max="7685" width="6.140625" style="247" customWidth="1"/>
    <col min="7686" max="7686" width="7.42578125" style="247" customWidth="1"/>
    <col min="7687" max="7687" width="10.7109375" style="247" customWidth="1"/>
    <col min="7688" max="7688" width="9.28515625" style="247" customWidth="1"/>
    <col min="7689" max="7689" width="10.7109375" style="247" customWidth="1"/>
    <col min="7690" max="7691" width="19.85546875" style="247" customWidth="1"/>
    <col min="7692" max="7936" width="9.140625" style="247"/>
    <col min="7937" max="7937" width="7" style="247" customWidth="1"/>
    <col min="7938" max="7938" width="37.5703125" style="247" customWidth="1"/>
    <col min="7939" max="7940" width="11.5703125" style="247" customWidth="1"/>
    <col min="7941" max="7941" width="6.140625" style="247" customWidth="1"/>
    <col min="7942" max="7942" width="7.42578125" style="247" customWidth="1"/>
    <col min="7943" max="7943" width="10.7109375" style="247" customWidth="1"/>
    <col min="7944" max="7944" width="9.28515625" style="247" customWidth="1"/>
    <col min="7945" max="7945" width="10.7109375" style="247" customWidth="1"/>
    <col min="7946" max="7947" width="19.85546875" style="247" customWidth="1"/>
    <col min="7948" max="8192" width="9.140625" style="247"/>
    <col min="8193" max="8193" width="7" style="247" customWidth="1"/>
    <col min="8194" max="8194" width="37.5703125" style="247" customWidth="1"/>
    <col min="8195" max="8196" width="11.5703125" style="247" customWidth="1"/>
    <col min="8197" max="8197" width="6.140625" style="247" customWidth="1"/>
    <col min="8198" max="8198" width="7.42578125" style="247" customWidth="1"/>
    <col min="8199" max="8199" width="10.7109375" style="247" customWidth="1"/>
    <col min="8200" max="8200" width="9.28515625" style="247" customWidth="1"/>
    <col min="8201" max="8201" width="10.7109375" style="247" customWidth="1"/>
    <col min="8202" max="8203" width="19.85546875" style="247" customWidth="1"/>
    <col min="8204" max="8448" width="9.140625" style="247"/>
    <col min="8449" max="8449" width="7" style="247" customWidth="1"/>
    <col min="8450" max="8450" width="37.5703125" style="247" customWidth="1"/>
    <col min="8451" max="8452" width="11.5703125" style="247" customWidth="1"/>
    <col min="8453" max="8453" width="6.140625" style="247" customWidth="1"/>
    <col min="8454" max="8454" width="7.42578125" style="247" customWidth="1"/>
    <col min="8455" max="8455" width="10.7109375" style="247" customWidth="1"/>
    <col min="8456" max="8456" width="9.28515625" style="247" customWidth="1"/>
    <col min="8457" max="8457" width="10.7109375" style="247" customWidth="1"/>
    <col min="8458" max="8459" width="19.85546875" style="247" customWidth="1"/>
    <col min="8460" max="8704" width="9.140625" style="247"/>
    <col min="8705" max="8705" width="7" style="247" customWidth="1"/>
    <col min="8706" max="8706" width="37.5703125" style="247" customWidth="1"/>
    <col min="8707" max="8708" width="11.5703125" style="247" customWidth="1"/>
    <col min="8709" max="8709" width="6.140625" style="247" customWidth="1"/>
    <col min="8710" max="8710" width="7.42578125" style="247" customWidth="1"/>
    <col min="8711" max="8711" width="10.7109375" style="247" customWidth="1"/>
    <col min="8712" max="8712" width="9.28515625" style="247" customWidth="1"/>
    <col min="8713" max="8713" width="10.7109375" style="247" customWidth="1"/>
    <col min="8714" max="8715" width="19.85546875" style="247" customWidth="1"/>
    <col min="8716" max="8960" width="9.140625" style="247"/>
    <col min="8961" max="8961" width="7" style="247" customWidth="1"/>
    <col min="8962" max="8962" width="37.5703125" style="247" customWidth="1"/>
    <col min="8963" max="8964" width="11.5703125" style="247" customWidth="1"/>
    <col min="8965" max="8965" width="6.140625" style="247" customWidth="1"/>
    <col min="8966" max="8966" width="7.42578125" style="247" customWidth="1"/>
    <col min="8967" max="8967" width="10.7109375" style="247" customWidth="1"/>
    <col min="8968" max="8968" width="9.28515625" style="247" customWidth="1"/>
    <col min="8969" max="8969" width="10.7109375" style="247" customWidth="1"/>
    <col min="8970" max="8971" width="19.85546875" style="247" customWidth="1"/>
    <col min="8972" max="9216" width="9.140625" style="247"/>
    <col min="9217" max="9217" width="7" style="247" customWidth="1"/>
    <col min="9218" max="9218" width="37.5703125" style="247" customWidth="1"/>
    <col min="9219" max="9220" width="11.5703125" style="247" customWidth="1"/>
    <col min="9221" max="9221" width="6.140625" style="247" customWidth="1"/>
    <col min="9222" max="9222" width="7.42578125" style="247" customWidth="1"/>
    <col min="9223" max="9223" width="10.7109375" style="247" customWidth="1"/>
    <col min="9224" max="9224" width="9.28515625" style="247" customWidth="1"/>
    <col min="9225" max="9225" width="10.7109375" style="247" customWidth="1"/>
    <col min="9226" max="9227" width="19.85546875" style="247" customWidth="1"/>
    <col min="9228" max="9472" width="9.140625" style="247"/>
    <col min="9473" max="9473" width="7" style="247" customWidth="1"/>
    <col min="9474" max="9474" width="37.5703125" style="247" customWidth="1"/>
    <col min="9475" max="9476" width="11.5703125" style="247" customWidth="1"/>
    <col min="9477" max="9477" width="6.140625" style="247" customWidth="1"/>
    <col min="9478" max="9478" width="7.42578125" style="247" customWidth="1"/>
    <col min="9479" max="9479" width="10.7109375" style="247" customWidth="1"/>
    <col min="9480" max="9480" width="9.28515625" style="247" customWidth="1"/>
    <col min="9481" max="9481" width="10.7109375" style="247" customWidth="1"/>
    <col min="9482" max="9483" width="19.85546875" style="247" customWidth="1"/>
    <col min="9484" max="9728" width="9.140625" style="247"/>
    <col min="9729" max="9729" width="7" style="247" customWidth="1"/>
    <col min="9730" max="9730" width="37.5703125" style="247" customWidth="1"/>
    <col min="9731" max="9732" width="11.5703125" style="247" customWidth="1"/>
    <col min="9733" max="9733" width="6.140625" style="247" customWidth="1"/>
    <col min="9734" max="9734" width="7.42578125" style="247" customWidth="1"/>
    <col min="9735" max="9735" width="10.7109375" style="247" customWidth="1"/>
    <col min="9736" max="9736" width="9.28515625" style="247" customWidth="1"/>
    <col min="9737" max="9737" width="10.7109375" style="247" customWidth="1"/>
    <col min="9738" max="9739" width="19.85546875" style="247" customWidth="1"/>
    <col min="9740" max="9984" width="9.140625" style="247"/>
    <col min="9985" max="9985" width="7" style="247" customWidth="1"/>
    <col min="9986" max="9986" width="37.5703125" style="247" customWidth="1"/>
    <col min="9987" max="9988" width="11.5703125" style="247" customWidth="1"/>
    <col min="9989" max="9989" width="6.140625" style="247" customWidth="1"/>
    <col min="9990" max="9990" width="7.42578125" style="247" customWidth="1"/>
    <col min="9991" max="9991" width="10.7109375" style="247" customWidth="1"/>
    <col min="9992" max="9992" width="9.28515625" style="247" customWidth="1"/>
    <col min="9993" max="9993" width="10.7109375" style="247" customWidth="1"/>
    <col min="9994" max="9995" width="19.85546875" style="247" customWidth="1"/>
    <col min="9996" max="10240" width="9.140625" style="247"/>
    <col min="10241" max="10241" width="7" style="247" customWidth="1"/>
    <col min="10242" max="10242" width="37.5703125" style="247" customWidth="1"/>
    <col min="10243" max="10244" width="11.5703125" style="247" customWidth="1"/>
    <col min="10245" max="10245" width="6.140625" style="247" customWidth="1"/>
    <col min="10246" max="10246" width="7.42578125" style="247" customWidth="1"/>
    <col min="10247" max="10247" width="10.7109375" style="247" customWidth="1"/>
    <col min="10248" max="10248" width="9.28515625" style="247" customWidth="1"/>
    <col min="10249" max="10249" width="10.7109375" style="247" customWidth="1"/>
    <col min="10250" max="10251" width="19.85546875" style="247" customWidth="1"/>
    <col min="10252" max="10496" width="9.140625" style="247"/>
    <col min="10497" max="10497" width="7" style="247" customWidth="1"/>
    <col min="10498" max="10498" width="37.5703125" style="247" customWidth="1"/>
    <col min="10499" max="10500" width="11.5703125" style="247" customWidth="1"/>
    <col min="10501" max="10501" width="6.140625" style="247" customWidth="1"/>
    <col min="10502" max="10502" width="7.42578125" style="247" customWidth="1"/>
    <col min="10503" max="10503" width="10.7109375" style="247" customWidth="1"/>
    <col min="10504" max="10504" width="9.28515625" style="247" customWidth="1"/>
    <col min="10505" max="10505" width="10.7109375" style="247" customWidth="1"/>
    <col min="10506" max="10507" width="19.85546875" style="247" customWidth="1"/>
    <col min="10508" max="10752" width="9.140625" style="247"/>
    <col min="10753" max="10753" width="7" style="247" customWidth="1"/>
    <col min="10754" max="10754" width="37.5703125" style="247" customWidth="1"/>
    <col min="10755" max="10756" width="11.5703125" style="247" customWidth="1"/>
    <col min="10757" max="10757" width="6.140625" style="247" customWidth="1"/>
    <col min="10758" max="10758" width="7.42578125" style="247" customWidth="1"/>
    <col min="10759" max="10759" width="10.7109375" style="247" customWidth="1"/>
    <col min="10760" max="10760" width="9.28515625" style="247" customWidth="1"/>
    <col min="10761" max="10761" width="10.7109375" style="247" customWidth="1"/>
    <col min="10762" max="10763" width="19.85546875" style="247" customWidth="1"/>
    <col min="10764" max="11008" width="9.140625" style="247"/>
    <col min="11009" max="11009" width="7" style="247" customWidth="1"/>
    <col min="11010" max="11010" width="37.5703125" style="247" customWidth="1"/>
    <col min="11011" max="11012" width="11.5703125" style="247" customWidth="1"/>
    <col min="11013" max="11013" width="6.140625" style="247" customWidth="1"/>
    <col min="11014" max="11014" width="7.42578125" style="247" customWidth="1"/>
    <col min="11015" max="11015" width="10.7109375" style="247" customWidth="1"/>
    <col min="11016" max="11016" width="9.28515625" style="247" customWidth="1"/>
    <col min="11017" max="11017" width="10.7109375" style="247" customWidth="1"/>
    <col min="11018" max="11019" width="19.85546875" style="247" customWidth="1"/>
    <col min="11020" max="11264" width="9.140625" style="247"/>
    <col min="11265" max="11265" width="7" style="247" customWidth="1"/>
    <col min="11266" max="11266" width="37.5703125" style="247" customWidth="1"/>
    <col min="11267" max="11268" width="11.5703125" style="247" customWidth="1"/>
    <col min="11269" max="11269" width="6.140625" style="247" customWidth="1"/>
    <col min="11270" max="11270" width="7.42578125" style="247" customWidth="1"/>
    <col min="11271" max="11271" width="10.7109375" style="247" customWidth="1"/>
    <col min="11272" max="11272" width="9.28515625" style="247" customWidth="1"/>
    <col min="11273" max="11273" width="10.7109375" style="247" customWidth="1"/>
    <col min="11274" max="11275" width="19.85546875" style="247" customWidth="1"/>
    <col min="11276" max="11520" width="9.140625" style="247"/>
    <col min="11521" max="11521" width="7" style="247" customWidth="1"/>
    <col min="11522" max="11522" width="37.5703125" style="247" customWidth="1"/>
    <col min="11523" max="11524" width="11.5703125" style="247" customWidth="1"/>
    <col min="11525" max="11525" width="6.140625" style="247" customWidth="1"/>
    <col min="11526" max="11526" width="7.42578125" style="247" customWidth="1"/>
    <col min="11527" max="11527" width="10.7109375" style="247" customWidth="1"/>
    <col min="11528" max="11528" width="9.28515625" style="247" customWidth="1"/>
    <col min="11529" max="11529" width="10.7109375" style="247" customWidth="1"/>
    <col min="11530" max="11531" width="19.85546875" style="247" customWidth="1"/>
    <col min="11532" max="11776" width="9.140625" style="247"/>
    <col min="11777" max="11777" width="7" style="247" customWidth="1"/>
    <col min="11778" max="11778" width="37.5703125" style="247" customWidth="1"/>
    <col min="11779" max="11780" width="11.5703125" style="247" customWidth="1"/>
    <col min="11781" max="11781" width="6.140625" style="247" customWidth="1"/>
    <col min="11782" max="11782" width="7.42578125" style="247" customWidth="1"/>
    <col min="11783" max="11783" width="10.7109375" style="247" customWidth="1"/>
    <col min="11784" max="11784" width="9.28515625" style="247" customWidth="1"/>
    <col min="11785" max="11785" width="10.7109375" style="247" customWidth="1"/>
    <col min="11786" max="11787" width="19.85546875" style="247" customWidth="1"/>
    <col min="11788" max="12032" width="9.140625" style="247"/>
    <col min="12033" max="12033" width="7" style="247" customWidth="1"/>
    <col min="12034" max="12034" width="37.5703125" style="247" customWidth="1"/>
    <col min="12035" max="12036" width="11.5703125" style="247" customWidth="1"/>
    <col min="12037" max="12037" width="6.140625" style="247" customWidth="1"/>
    <col min="12038" max="12038" width="7.42578125" style="247" customWidth="1"/>
    <col min="12039" max="12039" width="10.7109375" style="247" customWidth="1"/>
    <col min="12040" max="12040" width="9.28515625" style="247" customWidth="1"/>
    <col min="12041" max="12041" width="10.7109375" style="247" customWidth="1"/>
    <col min="12042" max="12043" width="19.85546875" style="247" customWidth="1"/>
    <col min="12044" max="12288" width="9.140625" style="247"/>
    <col min="12289" max="12289" width="7" style="247" customWidth="1"/>
    <col min="12290" max="12290" width="37.5703125" style="247" customWidth="1"/>
    <col min="12291" max="12292" width="11.5703125" style="247" customWidth="1"/>
    <col min="12293" max="12293" width="6.140625" style="247" customWidth="1"/>
    <col min="12294" max="12294" width="7.42578125" style="247" customWidth="1"/>
    <col min="12295" max="12295" width="10.7109375" style="247" customWidth="1"/>
    <col min="12296" max="12296" width="9.28515625" style="247" customWidth="1"/>
    <col min="12297" max="12297" width="10.7109375" style="247" customWidth="1"/>
    <col min="12298" max="12299" width="19.85546875" style="247" customWidth="1"/>
    <col min="12300" max="12544" width="9.140625" style="247"/>
    <col min="12545" max="12545" width="7" style="247" customWidth="1"/>
    <col min="12546" max="12546" width="37.5703125" style="247" customWidth="1"/>
    <col min="12547" max="12548" width="11.5703125" style="247" customWidth="1"/>
    <col min="12549" max="12549" width="6.140625" style="247" customWidth="1"/>
    <col min="12550" max="12550" width="7.42578125" style="247" customWidth="1"/>
    <col min="12551" max="12551" width="10.7109375" style="247" customWidth="1"/>
    <col min="12552" max="12552" width="9.28515625" style="247" customWidth="1"/>
    <col min="12553" max="12553" width="10.7109375" style="247" customWidth="1"/>
    <col min="12554" max="12555" width="19.85546875" style="247" customWidth="1"/>
    <col min="12556" max="12800" width="9.140625" style="247"/>
    <col min="12801" max="12801" width="7" style="247" customWidth="1"/>
    <col min="12802" max="12802" width="37.5703125" style="247" customWidth="1"/>
    <col min="12803" max="12804" width="11.5703125" style="247" customWidth="1"/>
    <col min="12805" max="12805" width="6.140625" style="247" customWidth="1"/>
    <col min="12806" max="12806" width="7.42578125" style="247" customWidth="1"/>
    <col min="12807" max="12807" width="10.7109375" style="247" customWidth="1"/>
    <col min="12808" max="12808" width="9.28515625" style="247" customWidth="1"/>
    <col min="12809" max="12809" width="10.7109375" style="247" customWidth="1"/>
    <col min="12810" max="12811" width="19.85546875" style="247" customWidth="1"/>
    <col min="12812" max="13056" width="9.140625" style="247"/>
    <col min="13057" max="13057" width="7" style="247" customWidth="1"/>
    <col min="13058" max="13058" width="37.5703125" style="247" customWidth="1"/>
    <col min="13059" max="13060" width="11.5703125" style="247" customWidth="1"/>
    <col min="13061" max="13061" width="6.140625" style="247" customWidth="1"/>
    <col min="13062" max="13062" width="7.42578125" style="247" customWidth="1"/>
    <col min="13063" max="13063" width="10.7109375" style="247" customWidth="1"/>
    <col min="13064" max="13064" width="9.28515625" style="247" customWidth="1"/>
    <col min="13065" max="13065" width="10.7109375" style="247" customWidth="1"/>
    <col min="13066" max="13067" width="19.85546875" style="247" customWidth="1"/>
    <col min="13068" max="13312" width="9.140625" style="247"/>
    <col min="13313" max="13313" width="7" style="247" customWidth="1"/>
    <col min="13314" max="13314" width="37.5703125" style="247" customWidth="1"/>
    <col min="13315" max="13316" width="11.5703125" style="247" customWidth="1"/>
    <col min="13317" max="13317" width="6.140625" style="247" customWidth="1"/>
    <col min="13318" max="13318" width="7.42578125" style="247" customWidth="1"/>
    <col min="13319" max="13319" width="10.7109375" style="247" customWidth="1"/>
    <col min="13320" max="13320" width="9.28515625" style="247" customWidth="1"/>
    <col min="13321" max="13321" width="10.7109375" style="247" customWidth="1"/>
    <col min="13322" max="13323" width="19.85546875" style="247" customWidth="1"/>
    <col min="13324" max="13568" width="9.140625" style="247"/>
    <col min="13569" max="13569" width="7" style="247" customWidth="1"/>
    <col min="13570" max="13570" width="37.5703125" style="247" customWidth="1"/>
    <col min="13571" max="13572" width="11.5703125" style="247" customWidth="1"/>
    <col min="13573" max="13573" width="6.140625" style="247" customWidth="1"/>
    <col min="13574" max="13574" width="7.42578125" style="247" customWidth="1"/>
    <col min="13575" max="13575" width="10.7109375" style="247" customWidth="1"/>
    <col min="13576" max="13576" width="9.28515625" style="247" customWidth="1"/>
    <col min="13577" max="13577" width="10.7109375" style="247" customWidth="1"/>
    <col min="13578" max="13579" width="19.85546875" style="247" customWidth="1"/>
    <col min="13580" max="13824" width="9.140625" style="247"/>
    <col min="13825" max="13825" width="7" style="247" customWidth="1"/>
    <col min="13826" max="13826" width="37.5703125" style="247" customWidth="1"/>
    <col min="13827" max="13828" width="11.5703125" style="247" customWidth="1"/>
    <col min="13829" max="13829" width="6.140625" style="247" customWidth="1"/>
    <col min="13830" max="13830" width="7.42578125" style="247" customWidth="1"/>
    <col min="13831" max="13831" width="10.7109375" style="247" customWidth="1"/>
    <col min="13832" max="13832" width="9.28515625" style="247" customWidth="1"/>
    <col min="13833" max="13833" width="10.7109375" style="247" customWidth="1"/>
    <col min="13834" max="13835" width="19.85546875" style="247" customWidth="1"/>
    <col min="13836" max="14080" width="9.140625" style="247"/>
    <col min="14081" max="14081" width="7" style="247" customWidth="1"/>
    <col min="14082" max="14082" width="37.5703125" style="247" customWidth="1"/>
    <col min="14083" max="14084" width="11.5703125" style="247" customWidth="1"/>
    <col min="14085" max="14085" width="6.140625" style="247" customWidth="1"/>
    <col min="14086" max="14086" width="7.42578125" style="247" customWidth="1"/>
    <col min="14087" max="14087" width="10.7109375" style="247" customWidth="1"/>
    <col min="14088" max="14088" width="9.28515625" style="247" customWidth="1"/>
    <col min="14089" max="14089" width="10.7109375" style="247" customWidth="1"/>
    <col min="14090" max="14091" width="19.85546875" style="247" customWidth="1"/>
    <col min="14092" max="14336" width="9.140625" style="247"/>
    <col min="14337" max="14337" width="7" style="247" customWidth="1"/>
    <col min="14338" max="14338" width="37.5703125" style="247" customWidth="1"/>
    <col min="14339" max="14340" width="11.5703125" style="247" customWidth="1"/>
    <col min="14341" max="14341" width="6.140625" style="247" customWidth="1"/>
    <col min="14342" max="14342" width="7.42578125" style="247" customWidth="1"/>
    <col min="14343" max="14343" width="10.7109375" style="247" customWidth="1"/>
    <col min="14344" max="14344" width="9.28515625" style="247" customWidth="1"/>
    <col min="14345" max="14345" width="10.7109375" style="247" customWidth="1"/>
    <col min="14346" max="14347" width="19.85546875" style="247" customWidth="1"/>
    <col min="14348" max="14592" width="9.140625" style="247"/>
    <col min="14593" max="14593" width="7" style="247" customWidth="1"/>
    <col min="14594" max="14594" width="37.5703125" style="247" customWidth="1"/>
    <col min="14595" max="14596" width="11.5703125" style="247" customWidth="1"/>
    <col min="14597" max="14597" width="6.140625" style="247" customWidth="1"/>
    <col min="14598" max="14598" width="7.42578125" style="247" customWidth="1"/>
    <col min="14599" max="14599" width="10.7109375" style="247" customWidth="1"/>
    <col min="14600" max="14600" width="9.28515625" style="247" customWidth="1"/>
    <col min="14601" max="14601" width="10.7109375" style="247" customWidth="1"/>
    <col min="14602" max="14603" width="19.85546875" style="247" customWidth="1"/>
    <col min="14604" max="14848" width="9.140625" style="247"/>
    <col min="14849" max="14849" width="7" style="247" customWidth="1"/>
    <col min="14850" max="14850" width="37.5703125" style="247" customWidth="1"/>
    <col min="14851" max="14852" width="11.5703125" style="247" customWidth="1"/>
    <col min="14853" max="14853" width="6.140625" style="247" customWidth="1"/>
    <col min="14854" max="14854" width="7.42578125" style="247" customWidth="1"/>
    <col min="14855" max="14855" width="10.7109375" style="247" customWidth="1"/>
    <col min="14856" max="14856" width="9.28515625" style="247" customWidth="1"/>
    <col min="14857" max="14857" width="10.7109375" style="247" customWidth="1"/>
    <col min="14858" max="14859" width="19.85546875" style="247" customWidth="1"/>
    <col min="14860" max="15104" width="9.140625" style="247"/>
    <col min="15105" max="15105" width="7" style="247" customWidth="1"/>
    <col min="15106" max="15106" width="37.5703125" style="247" customWidth="1"/>
    <col min="15107" max="15108" width="11.5703125" style="247" customWidth="1"/>
    <col min="15109" max="15109" width="6.140625" style="247" customWidth="1"/>
    <col min="15110" max="15110" width="7.42578125" style="247" customWidth="1"/>
    <col min="15111" max="15111" width="10.7109375" style="247" customWidth="1"/>
    <col min="15112" max="15112" width="9.28515625" style="247" customWidth="1"/>
    <col min="15113" max="15113" width="10.7109375" style="247" customWidth="1"/>
    <col min="15114" max="15115" width="19.85546875" style="247" customWidth="1"/>
    <col min="15116" max="15360" width="9.140625" style="247"/>
    <col min="15361" max="15361" width="7" style="247" customWidth="1"/>
    <col min="15362" max="15362" width="37.5703125" style="247" customWidth="1"/>
    <col min="15363" max="15364" width="11.5703125" style="247" customWidth="1"/>
    <col min="15365" max="15365" width="6.140625" style="247" customWidth="1"/>
    <col min="15366" max="15366" width="7.42578125" style="247" customWidth="1"/>
    <col min="15367" max="15367" width="10.7109375" style="247" customWidth="1"/>
    <col min="15368" max="15368" width="9.28515625" style="247" customWidth="1"/>
    <col min="15369" max="15369" width="10.7109375" style="247" customWidth="1"/>
    <col min="15370" max="15371" width="19.85546875" style="247" customWidth="1"/>
    <col min="15372" max="15616" width="9.140625" style="247"/>
    <col min="15617" max="15617" width="7" style="247" customWidth="1"/>
    <col min="15618" max="15618" width="37.5703125" style="247" customWidth="1"/>
    <col min="15619" max="15620" width="11.5703125" style="247" customWidth="1"/>
    <col min="15621" max="15621" width="6.140625" style="247" customWidth="1"/>
    <col min="15622" max="15622" width="7.42578125" style="247" customWidth="1"/>
    <col min="15623" max="15623" width="10.7109375" style="247" customWidth="1"/>
    <col min="15624" max="15624" width="9.28515625" style="247" customWidth="1"/>
    <col min="15625" max="15625" width="10.7109375" style="247" customWidth="1"/>
    <col min="15626" max="15627" width="19.85546875" style="247" customWidth="1"/>
    <col min="15628" max="15872" width="9.140625" style="247"/>
    <col min="15873" max="15873" width="7" style="247" customWidth="1"/>
    <col min="15874" max="15874" width="37.5703125" style="247" customWidth="1"/>
    <col min="15875" max="15876" width="11.5703125" style="247" customWidth="1"/>
    <col min="15877" max="15877" width="6.140625" style="247" customWidth="1"/>
    <col min="15878" max="15878" width="7.42578125" style="247" customWidth="1"/>
    <col min="15879" max="15879" width="10.7109375" style="247" customWidth="1"/>
    <col min="15880" max="15880" width="9.28515625" style="247" customWidth="1"/>
    <col min="15881" max="15881" width="10.7109375" style="247" customWidth="1"/>
    <col min="15882" max="15883" width="19.85546875" style="247" customWidth="1"/>
    <col min="15884" max="16128" width="9.140625" style="247"/>
    <col min="16129" max="16129" width="7" style="247" customWidth="1"/>
    <col min="16130" max="16130" width="37.5703125" style="247" customWidth="1"/>
    <col min="16131" max="16132" width="11.5703125" style="247" customWidth="1"/>
    <col min="16133" max="16133" width="6.140625" style="247" customWidth="1"/>
    <col min="16134" max="16134" width="7.42578125" style="247" customWidth="1"/>
    <col min="16135" max="16135" width="10.7109375" style="247" customWidth="1"/>
    <col min="16136" max="16136" width="9.28515625" style="247" customWidth="1"/>
    <col min="16137" max="16137" width="10.7109375" style="247" customWidth="1"/>
    <col min="16138" max="16139" width="19.85546875" style="247" customWidth="1"/>
    <col min="16140" max="16384" width="9.140625" style="247"/>
  </cols>
  <sheetData>
    <row r="1" spans="1:23" ht="15.75">
      <c r="A1" s="450" t="s">
        <v>570</v>
      </c>
      <c r="B1" s="450"/>
      <c r="C1" s="450"/>
      <c r="D1" s="450"/>
      <c r="E1" s="450"/>
      <c r="F1" s="450"/>
      <c r="G1" s="450"/>
      <c r="H1" s="450"/>
      <c r="I1" s="450"/>
      <c r="J1" s="245"/>
      <c r="K1" s="245"/>
      <c r="L1" s="245"/>
      <c r="M1" s="245"/>
      <c r="N1" s="245"/>
      <c r="O1" s="245"/>
      <c r="P1" s="245"/>
      <c r="Q1" s="245"/>
      <c r="R1" s="245"/>
      <c r="S1" s="245"/>
      <c r="T1" s="245"/>
      <c r="U1" s="245"/>
      <c r="V1" s="245"/>
      <c r="W1" s="246"/>
    </row>
    <row r="2" spans="1:23" ht="18.75">
      <c r="A2" s="451" t="s">
        <v>571</v>
      </c>
      <c r="B2" s="451"/>
      <c r="C2" s="248"/>
      <c r="D2" s="248"/>
      <c r="E2" s="249"/>
      <c r="F2" s="248"/>
      <c r="G2" s="452" t="s">
        <v>572</v>
      </c>
      <c r="H2" s="452"/>
      <c r="I2" s="253">
        <f>+C36</f>
        <v>0</v>
      </c>
    </row>
    <row r="3" spans="1:23">
      <c r="A3" s="449" t="s">
        <v>573</v>
      </c>
      <c r="B3" s="449"/>
      <c r="C3" s="449"/>
      <c r="D3" s="250"/>
      <c r="E3" s="251"/>
      <c r="F3" s="252"/>
      <c r="G3" s="444" t="s">
        <v>574</v>
      </c>
      <c r="H3" s="444"/>
      <c r="I3" s="253">
        <f>+H36</f>
        <v>0</v>
      </c>
    </row>
    <row r="4" spans="1:23">
      <c r="A4" s="449" t="s">
        <v>587</v>
      </c>
      <c r="B4" s="449"/>
      <c r="C4" s="449"/>
      <c r="D4" s="449"/>
      <c r="E4" s="449"/>
      <c r="F4" s="449"/>
      <c r="G4" s="254"/>
      <c r="H4" s="254"/>
      <c r="I4" s="253"/>
    </row>
    <row r="5" spans="1:23" s="256" customFormat="1" ht="12.75" customHeight="1">
      <c r="A5" s="443"/>
      <c r="B5" s="443"/>
      <c r="C5" s="252"/>
      <c r="D5" s="252"/>
      <c r="E5" s="252"/>
      <c r="F5" s="252"/>
      <c r="G5" s="444" t="s">
        <v>575</v>
      </c>
      <c r="H5" s="444"/>
      <c r="I5" s="255">
        <f>IFERROR(I3/I2,0)</f>
        <v>0</v>
      </c>
    </row>
    <row r="6" spans="1:23">
      <c r="A6" s="445"/>
      <c r="B6" s="446"/>
      <c r="C6" s="252"/>
      <c r="D6" s="257"/>
      <c r="E6" s="257"/>
      <c r="F6" s="258"/>
      <c r="G6" s="242"/>
      <c r="H6" s="257"/>
      <c r="I6" s="257"/>
    </row>
    <row r="7" spans="1:23">
      <c r="A7" s="447" t="s">
        <v>557</v>
      </c>
      <c r="B7" s="448" t="s">
        <v>588</v>
      </c>
      <c r="C7" s="447" t="s">
        <v>572</v>
      </c>
      <c r="D7" s="447"/>
      <c r="E7" s="447" t="s">
        <v>561</v>
      </c>
      <c r="F7" s="447"/>
      <c r="G7" s="447"/>
      <c r="H7" s="447" t="s">
        <v>576</v>
      </c>
      <c r="I7" s="447"/>
    </row>
    <row r="8" spans="1:23" ht="25.5">
      <c r="A8" s="447"/>
      <c r="B8" s="448"/>
      <c r="C8" s="281" t="s">
        <v>577</v>
      </c>
      <c r="D8" s="282" t="s">
        <v>578</v>
      </c>
      <c r="E8" s="282" t="s">
        <v>558</v>
      </c>
      <c r="F8" s="282" t="s">
        <v>559</v>
      </c>
      <c r="G8" s="282" t="s">
        <v>579</v>
      </c>
      <c r="H8" s="281" t="s">
        <v>560</v>
      </c>
      <c r="I8" s="282" t="s">
        <v>578</v>
      </c>
    </row>
    <row r="9" spans="1:23" s="256" customFormat="1">
      <c r="A9" s="283"/>
      <c r="B9" s="284"/>
      <c r="C9" s="284"/>
      <c r="D9" s="284"/>
      <c r="E9" s="284"/>
      <c r="F9" s="284"/>
      <c r="G9" s="284"/>
      <c r="H9" s="284"/>
      <c r="I9" s="284"/>
    </row>
    <row r="10" spans="1:23" s="256" customFormat="1">
      <c r="A10" s="273" t="str">
        <f>+'1.Budget Template-MJF-EU'!A9</f>
        <v>6.3.1</v>
      </c>
      <c r="B10" s="290" t="str">
        <f>'[7]Budget_MJF Contribution'!B17</f>
        <v xml:space="preserve">Salaries &amp; Benefits </v>
      </c>
      <c r="C10" s="285"/>
      <c r="D10" s="285"/>
      <c r="E10" s="285"/>
      <c r="F10" s="285"/>
      <c r="G10" s="285"/>
      <c r="H10" s="285"/>
      <c r="I10" s="285"/>
    </row>
    <row r="11" spans="1:23" s="259" customFormat="1">
      <c r="A11" s="280" t="str">
        <f>+'1.Budget Template-MJF-EU'!A11</f>
        <v>6.3.1.1</v>
      </c>
      <c r="B11" s="286"/>
      <c r="C11" s="275">
        <f>+'1.Budget Template-MJF-EU'!F11</f>
        <v>0</v>
      </c>
      <c r="D11" s="276">
        <f>IFERROR(C11/#REF!,0)</f>
        <v>0</v>
      </c>
      <c r="E11" s="277"/>
      <c r="F11" s="277"/>
      <c r="G11" s="278">
        <f t="shared" ref="G11:G23" si="0">E11+F11</f>
        <v>0</v>
      </c>
      <c r="H11" s="275">
        <f t="shared" ref="H11:H23" si="1">IFERROR(C11/G11*F11,0)</f>
        <v>0</v>
      </c>
      <c r="I11" s="279">
        <f t="shared" ref="I11:I23" si="2">IFERROR(H11/C11,0)</f>
        <v>0</v>
      </c>
    </row>
    <row r="12" spans="1:23" s="256" customFormat="1">
      <c r="A12" s="280" t="str">
        <f>+'1.Budget Template-MJF-EU'!A12</f>
        <v>6.3.1.2</v>
      </c>
      <c r="B12" s="287"/>
      <c r="C12" s="275">
        <f>+'1.Budget Template-MJF-EU'!F12</f>
        <v>0</v>
      </c>
      <c r="D12" s="276">
        <f>IFERROR(C12/#REF!,0)</f>
        <v>0</v>
      </c>
      <c r="E12" s="277"/>
      <c r="F12" s="277"/>
      <c r="G12" s="278">
        <f t="shared" si="0"/>
        <v>0</v>
      </c>
      <c r="H12" s="275">
        <f t="shared" si="1"/>
        <v>0</v>
      </c>
      <c r="I12" s="279">
        <f t="shared" si="2"/>
        <v>0</v>
      </c>
    </row>
    <row r="13" spans="1:23" s="256" customFormat="1">
      <c r="A13" s="280" t="str">
        <f>+'1.Budget Template-MJF-EU'!A13</f>
        <v>6.3.1.3</v>
      </c>
      <c r="B13" s="287"/>
      <c r="C13" s="275">
        <f>+'1.Budget Template-MJF-EU'!F13</f>
        <v>0</v>
      </c>
      <c r="D13" s="276">
        <f>IFERROR(C13/#REF!,0)</f>
        <v>0</v>
      </c>
      <c r="E13" s="277"/>
      <c r="F13" s="277"/>
      <c r="G13" s="278">
        <f t="shared" si="0"/>
        <v>0</v>
      </c>
      <c r="H13" s="275">
        <f t="shared" si="1"/>
        <v>0</v>
      </c>
      <c r="I13" s="279">
        <f t="shared" si="2"/>
        <v>0</v>
      </c>
    </row>
    <row r="14" spans="1:23" s="256" customFormat="1">
      <c r="A14" s="280" t="str">
        <f>+'1.Budget Template-MJF-EU'!A14</f>
        <v>6.3.1.4</v>
      </c>
      <c r="B14" s="287"/>
      <c r="C14" s="275">
        <f>+'1.Budget Template-MJF-EU'!F14</f>
        <v>0</v>
      </c>
      <c r="D14" s="276">
        <f>IFERROR(C14/#REF!,0)</f>
        <v>0</v>
      </c>
      <c r="E14" s="277"/>
      <c r="F14" s="277"/>
      <c r="G14" s="278">
        <f t="shared" si="0"/>
        <v>0</v>
      </c>
      <c r="H14" s="275">
        <f t="shared" si="1"/>
        <v>0</v>
      </c>
      <c r="I14" s="279">
        <f t="shared" si="2"/>
        <v>0</v>
      </c>
    </row>
    <row r="15" spans="1:23" s="256" customFormat="1">
      <c r="A15" s="280" t="str">
        <f>+'1.Budget Template-MJF-EU'!A15</f>
        <v>6.3.1.5</v>
      </c>
      <c r="B15" s="287"/>
      <c r="C15" s="275">
        <f>+'1.Budget Template-MJF-EU'!F15</f>
        <v>0</v>
      </c>
      <c r="D15" s="276">
        <f>IFERROR(C15/#REF!,0)</f>
        <v>0</v>
      </c>
      <c r="E15" s="277"/>
      <c r="F15" s="277"/>
      <c r="G15" s="278">
        <f t="shared" si="0"/>
        <v>0</v>
      </c>
      <c r="H15" s="275">
        <f t="shared" si="1"/>
        <v>0</v>
      </c>
      <c r="I15" s="279">
        <f t="shared" si="2"/>
        <v>0</v>
      </c>
    </row>
    <row r="16" spans="1:23" s="256" customFormat="1">
      <c r="A16" s="280" t="str">
        <f>+'1.Budget Template-MJF-EU'!A16</f>
        <v>6.3.1.6</v>
      </c>
      <c r="B16" s="287"/>
      <c r="C16" s="275">
        <f>+'1.Budget Template-MJF-EU'!F16</f>
        <v>0</v>
      </c>
      <c r="D16" s="276">
        <f>IFERROR(C16/#REF!,0)</f>
        <v>0</v>
      </c>
      <c r="E16" s="277"/>
      <c r="F16" s="277"/>
      <c r="G16" s="278">
        <f t="shared" si="0"/>
        <v>0</v>
      </c>
      <c r="H16" s="275">
        <f t="shared" si="1"/>
        <v>0</v>
      </c>
      <c r="I16" s="279">
        <f t="shared" si="2"/>
        <v>0</v>
      </c>
    </row>
    <row r="17" spans="1:9" s="256" customFormat="1">
      <c r="A17" s="273"/>
      <c r="B17" s="287"/>
      <c r="C17" s="275"/>
      <c r="D17" s="276"/>
      <c r="E17" s="277"/>
      <c r="F17" s="277"/>
      <c r="G17" s="278"/>
      <c r="H17" s="275"/>
      <c r="I17" s="279"/>
    </row>
    <row r="18" spans="1:9" s="256" customFormat="1">
      <c r="A18" s="283" t="str">
        <f>+'1.Budget Template-MJF-EU'!A20</f>
        <v>6.3.2</v>
      </c>
      <c r="B18" s="291" t="str">
        <f>+'1.Budget Template-MJF-EU'!B20</f>
        <v>Travel</v>
      </c>
      <c r="C18" s="283">
        <f>+'1.Budget Template-MJF-EU'!F28</f>
        <v>0</v>
      </c>
      <c r="D18" s="276">
        <f>IFERROR(C18/#REF!,0)</f>
        <v>0</v>
      </c>
      <c r="E18" s="288"/>
      <c r="F18" s="288"/>
      <c r="G18" s="278">
        <f t="shared" si="0"/>
        <v>0</v>
      </c>
      <c r="H18" s="275">
        <f t="shared" si="1"/>
        <v>0</v>
      </c>
      <c r="I18" s="279">
        <f t="shared" si="2"/>
        <v>0</v>
      </c>
    </row>
    <row r="19" spans="1:9" s="256" customFormat="1">
      <c r="A19" s="283" t="str">
        <f>+'1.Budget Template-MJF-EU'!A29</f>
        <v>6.3.3</v>
      </c>
      <c r="B19" s="291" t="str">
        <f>+'1.Budget Template-MJF-EU'!B29</f>
        <v xml:space="preserve">Furniture, Fixture &amp; Equipment </v>
      </c>
      <c r="C19" s="283">
        <f>+'1.Budget Template-MJF-EU'!F37</f>
        <v>0</v>
      </c>
      <c r="D19" s="276">
        <f>IFERROR(C19/#REF!,0)</f>
        <v>0</v>
      </c>
      <c r="E19" s="288"/>
      <c r="F19" s="288"/>
      <c r="G19" s="278">
        <f t="shared" si="0"/>
        <v>0</v>
      </c>
      <c r="H19" s="275">
        <f t="shared" si="1"/>
        <v>0</v>
      </c>
      <c r="I19" s="279">
        <f t="shared" si="2"/>
        <v>0</v>
      </c>
    </row>
    <row r="20" spans="1:9" s="256" customFormat="1">
      <c r="A20" s="283" t="str">
        <f>+'1.Budget Template-MJF-EU'!A38</f>
        <v>6.3.4</v>
      </c>
      <c r="B20" s="291" t="str">
        <f>+'1.Budget Template-MJF-EU'!B38</f>
        <v>Project Office</v>
      </c>
      <c r="C20" s="275">
        <f>+'1.Budget Template-MJF-EU'!F45</f>
        <v>0</v>
      </c>
      <c r="D20" s="276">
        <f>IFERROR(C20/#REF!,0)</f>
        <v>0</v>
      </c>
      <c r="E20" s="288"/>
      <c r="F20" s="288"/>
      <c r="G20" s="278">
        <f t="shared" si="0"/>
        <v>0</v>
      </c>
      <c r="H20" s="275">
        <f t="shared" si="1"/>
        <v>0</v>
      </c>
      <c r="I20" s="279">
        <f t="shared" si="2"/>
        <v>0</v>
      </c>
    </row>
    <row r="21" spans="1:9" s="256" customFormat="1">
      <c r="A21" s="283" t="str">
        <f>+'1.Budget Template-MJF-EU'!A46</f>
        <v>6.3.5</v>
      </c>
      <c r="B21" s="291" t="str">
        <f>+'1.Budget Template-MJF-EU'!B46</f>
        <v>Other (Project Set Up )</v>
      </c>
      <c r="C21" s="283">
        <f>+'1.Budget Template-MJF-EU'!F55</f>
        <v>0</v>
      </c>
      <c r="D21" s="276">
        <f>IFERROR(C21/#REF!,0)</f>
        <v>0</v>
      </c>
      <c r="E21" s="288"/>
      <c r="F21" s="288"/>
      <c r="G21" s="278">
        <f t="shared" si="0"/>
        <v>0</v>
      </c>
      <c r="H21" s="275">
        <f t="shared" si="1"/>
        <v>0</v>
      </c>
      <c r="I21" s="279">
        <f t="shared" si="2"/>
        <v>0</v>
      </c>
    </row>
    <row r="22" spans="1:9" s="256" customFormat="1">
      <c r="A22" s="283" t="str">
        <f>+'1.Budget Template-MJF-EU'!A57</f>
        <v>6.3.5.1</v>
      </c>
      <c r="B22" s="291" t="s">
        <v>589</v>
      </c>
      <c r="C22" s="283">
        <f>'[7]Budget_MJF Contribution'!X43</f>
        <v>0</v>
      </c>
      <c r="D22" s="276">
        <f>IFERROR(C22/#REF!,0)</f>
        <v>0</v>
      </c>
      <c r="E22" s="288"/>
      <c r="F22" s="288"/>
      <c r="G22" s="278">
        <f t="shared" si="0"/>
        <v>0</v>
      </c>
      <c r="H22" s="275">
        <f t="shared" si="1"/>
        <v>0</v>
      </c>
      <c r="I22" s="279">
        <f t="shared" si="2"/>
        <v>0</v>
      </c>
    </row>
    <row r="23" spans="1:9" ht="51">
      <c r="A23" s="283" t="str">
        <f>+'1.Budget Template-MJF-EU'!A58</f>
        <v>6.3.5.1.1</v>
      </c>
      <c r="B23" s="289" t="str">
        <f>+'1.Budget Template-MJF-EU'!B58:S58</f>
        <v>Output 1.1  Strengthened capacities of targeted extremely poor households/farmers in improved agricultural practices and high value crop production</v>
      </c>
      <c r="C23" s="283">
        <f>+'1.Budget Template-MJF-EU'!F68</f>
        <v>0</v>
      </c>
      <c r="D23" s="276">
        <f>IFERROR(C23/#REF!,0)</f>
        <v>0</v>
      </c>
      <c r="E23" s="278"/>
      <c r="F23" s="278"/>
      <c r="G23" s="278">
        <f t="shared" si="0"/>
        <v>0</v>
      </c>
      <c r="H23" s="275">
        <f t="shared" si="1"/>
        <v>0</v>
      </c>
      <c r="I23" s="279">
        <f t="shared" si="2"/>
        <v>0</v>
      </c>
    </row>
    <row r="24" spans="1:9" s="256" customFormat="1" ht="25.5">
      <c r="A24" s="273" t="str">
        <f>+'1.Budget Template-MJF-EU'!A69</f>
        <v>6.3.5.1.2</v>
      </c>
      <c r="B24" s="274" t="str">
        <f>+'1.Budget Template-MJF-EU'!B69:S69</f>
        <v>Output 1.2 Improved market linkages of targeted farmers</v>
      </c>
      <c r="C24" s="275">
        <f>+'1.Budget Template-MJF-EU'!F75</f>
        <v>0</v>
      </c>
      <c r="D24" s="276">
        <f>IFERROR(C24/#REF!,0)</f>
        <v>0</v>
      </c>
      <c r="E24" s="288"/>
      <c r="F24" s="288"/>
      <c r="G24" s="278">
        <f>E24+F24</f>
        <v>0</v>
      </c>
      <c r="H24" s="275">
        <f>IFERROR(C24/G24*F24,0)</f>
        <v>0</v>
      </c>
      <c r="I24" s="279">
        <f>IFERROR(H24/C24,0)</f>
        <v>0</v>
      </c>
    </row>
    <row r="25" spans="1:9" s="256" customFormat="1" ht="38.25">
      <c r="A25" s="273" t="str">
        <f>+'1.Budget Template-MJF-EU'!A76</f>
        <v>6.3.5.1.3</v>
      </c>
      <c r="B25" s="274" t="str">
        <f>+'1.Budget Template-MJF-EU'!B76:S76</f>
        <v>Output 1.3 Increased networking and knowledge dissemination within the targeted farmers</v>
      </c>
      <c r="C25" s="275">
        <f>+'1.Budget Template-MJF-EU'!F81</f>
        <v>0</v>
      </c>
      <c r="D25" s="276">
        <f>IFERROR(C25/#REF!,0)</f>
        <v>0</v>
      </c>
      <c r="E25" s="277"/>
      <c r="F25" s="277"/>
      <c r="G25" s="278">
        <f>E25+F25</f>
        <v>0</v>
      </c>
      <c r="H25" s="275">
        <f>IFERROR(C25/G25*F25,0)</f>
        <v>0</v>
      </c>
      <c r="I25" s="279">
        <f>IFERROR(H25/C25,0)</f>
        <v>0</v>
      </c>
    </row>
    <row r="26" spans="1:9" s="256" customFormat="1" ht="51">
      <c r="A26" s="273" t="str">
        <f>+'1.Budget Template-MJF-EU'!A82</f>
        <v>6.3.5.1.4</v>
      </c>
      <c r="B26" s="274" t="str">
        <f>+'1.Budget Template-MJF-EU'!B82:S82</f>
        <v>Output 1.4 Enhanced capacities of selected women farmers on entrepreneurship Development – both individual and collective</v>
      </c>
      <c r="C26" s="275">
        <f>+'1.Budget Template-MJF-EU'!F87</f>
        <v>0</v>
      </c>
      <c r="D26" s="276">
        <f>IFERROR(C26/#REF!,0)</f>
        <v>0</v>
      </c>
      <c r="E26" s="277"/>
      <c r="F26" s="277"/>
      <c r="G26" s="278">
        <f t="shared" ref="G26:G36" si="3">E26+F26</f>
        <v>0</v>
      </c>
      <c r="H26" s="275">
        <f>IFERROR(C26/G26*F26,0)</f>
        <v>0</v>
      </c>
      <c r="I26" s="279">
        <f>IFERROR(H26/C26,0)</f>
        <v>0</v>
      </c>
    </row>
    <row r="27" spans="1:9" s="256" customFormat="1" ht="34.5" customHeight="1">
      <c r="A27" s="273" t="str">
        <f>+'1.Budget Template-MJF-EU'!A88</f>
        <v>6.3.5.1.5</v>
      </c>
      <c r="B27" s="274" t="str">
        <f>+'1.Budget Template-MJF-EU'!B88</f>
        <v>Output 1.5 Strengthened capacities of line departments on technical services</v>
      </c>
      <c r="C27" s="275">
        <f>+'1.Budget Template-MJF-EU'!F94</f>
        <v>0</v>
      </c>
      <c r="D27" s="276">
        <f>IFERROR(C27/#REF!,0)</f>
        <v>0</v>
      </c>
      <c r="E27" s="277"/>
      <c r="F27" s="277"/>
      <c r="G27" s="278">
        <f t="shared" si="3"/>
        <v>0</v>
      </c>
      <c r="H27" s="275">
        <f t="shared" ref="H27:H35" si="4">IFERROR(C27/G27*F27,0)</f>
        <v>0</v>
      </c>
      <c r="I27" s="279">
        <f t="shared" ref="I27:I36" si="5">IFERROR(H27/C27,0)</f>
        <v>0</v>
      </c>
    </row>
    <row r="28" spans="1:9" s="256" customFormat="1" ht="26.25" customHeight="1">
      <c r="A28" s="273" t="str">
        <f>+'1.Budget Template-MJF-EU'!A95</f>
        <v>6.3.5.1.6</v>
      </c>
      <c r="B28" s="274" t="str">
        <f>+'1.Budget Template-MJF-EU'!B95:S95</f>
        <v>Output 1.6 Enhanced vocational skills of youth in the CHT districts</v>
      </c>
      <c r="C28" s="275">
        <f>+'1.Budget Template-MJF-EU'!F100</f>
        <v>0</v>
      </c>
      <c r="D28" s="276">
        <f>IFERROR(C28/#REF!,0)</f>
        <v>0</v>
      </c>
      <c r="E28" s="277"/>
      <c r="F28" s="277"/>
      <c r="G28" s="278">
        <f t="shared" si="3"/>
        <v>0</v>
      </c>
      <c r="H28" s="275">
        <f t="shared" si="4"/>
        <v>0</v>
      </c>
      <c r="I28" s="279">
        <f t="shared" si="5"/>
        <v>0</v>
      </c>
    </row>
    <row r="29" spans="1:9" s="256" customFormat="1" ht="27.75" customHeight="1">
      <c r="A29" s="273" t="str">
        <f>+'1.Budget Template-MJF-EU'!A103</f>
        <v>6.3.5.2.1</v>
      </c>
      <c r="B29" s="274" t="str">
        <f>+'1.Budget Template-MJF-EU'!B103:S103</f>
        <v>Output 2.1 Improved nutrition governance system in the CHT areas-PNGO</v>
      </c>
      <c r="C29" s="275">
        <f>+'1.Budget Template-MJF-EU'!F112</f>
        <v>0</v>
      </c>
      <c r="D29" s="276">
        <f>IFERROR(C29/#REF!,0)</f>
        <v>0</v>
      </c>
      <c r="E29" s="277"/>
      <c r="F29" s="277"/>
      <c r="G29" s="278">
        <f t="shared" si="3"/>
        <v>0</v>
      </c>
      <c r="H29" s="275">
        <f t="shared" si="4"/>
        <v>0</v>
      </c>
      <c r="I29" s="279">
        <f t="shared" si="5"/>
        <v>0</v>
      </c>
    </row>
    <row r="30" spans="1:9" s="256" customFormat="1" ht="28.5" customHeight="1">
      <c r="A30" s="273" t="str">
        <f>+'1.Budget Template-MJF-EU'!A113</f>
        <v>6.3.5.2.2</v>
      </c>
      <c r="B30" s="274" t="str">
        <f>+'1.Budget Template-MJF-EU'!B103:S103</f>
        <v>Output 2.1 Improved nutrition governance system in the CHT areas-PNGO</v>
      </c>
      <c r="C30" s="275">
        <f>+'1.Budget Template-MJF-EU'!F122</f>
        <v>0</v>
      </c>
      <c r="D30" s="276">
        <f>IFERROR(C30/#REF!,0)</f>
        <v>0</v>
      </c>
      <c r="E30" s="277"/>
      <c r="F30" s="277"/>
      <c r="G30" s="278">
        <f t="shared" si="3"/>
        <v>0</v>
      </c>
      <c r="H30" s="275">
        <f t="shared" si="4"/>
        <v>0</v>
      </c>
      <c r="I30" s="279">
        <f t="shared" si="5"/>
        <v>0</v>
      </c>
    </row>
    <row r="31" spans="1:9" s="256" customFormat="1" ht="39.75" customHeight="1">
      <c r="A31" s="273" t="str">
        <f>+'1.Budget Template-MJF-EU'!A123</f>
        <v>6.3.5.2.3</v>
      </c>
      <c r="B31" s="274" t="str">
        <f>+'1.Budget Template-MJF-EU'!B123:S123</f>
        <v>Output 2.3: Improved nutritional care of children under five, and women of childbearing age</v>
      </c>
      <c r="C31" s="275">
        <f>+'1.Budget Template-MJF-EU'!F131</f>
        <v>0</v>
      </c>
      <c r="D31" s="276">
        <f>IFERROR(C31/#REF!,0)</f>
        <v>0</v>
      </c>
      <c r="E31" s="277"/>
      <c r="F31" s="277"/>
      <c r="G31" s="278">
        <f t="shared" si="3"/>
        <v>0</v>
      </c>
      <c r="H31" s="275">
        <f t="shared" si="4"/>
        <v>0</v>
      </c>
      <c r="I31" s="279">
        <f t="shared" si="5"/>
        <v>0</v>
      </c>
    </row>
    <row r="32" spans="1:9" s="256" customFormat="1" ht="30" customHeight="1">
      <c r="A32" s="273" t="str">
        <f>+'1.Budget Template-MJF-EU'!A132</f>
        <v>6.3.5.2.4</v>
      </c>
      <c r="B32" s="274" t="str">
        <f>+'1.Budget Template-MJF-EU'!B132:S132</f>
        <v>Output 2.4:Enhanced access to homestead farming for the targeted households</v>
      </c>
      <c r="C32" s="275">
        <f>+'1.Budget Template-MJF-EU'!F138</f>
        <v>0</v>
      </c>
      <c r="D32" s="276">
        <f>IFERROR(C32/#REF!,0)</f>
        <v>0</v>
      </c>
      <c r="E32" s="277"/>
      <c r="F32" s="277"/>
      <c r="G32" s="278">
        <f t="shared" si="3"/>
        <v>0</v>
      </c>
      <c r="H32" s="275">
        <f t="shared" si="4"/>
        <v>0</v>
      </c>
      <c r="I32" s="279">
        <f t="shared" si="5"/>
        <v>0</v>
      </c>
    </row>
    <row r="33" spans="1:19" s="256" customFormat="1" ht="38.25" customHeight="1">
      <c r="A33" s="273" t="str">
        <f>+'1.Budget Template-MJF-EU'!A141</f>
        <v>6.3.5.3.1</v>
      </c>
      <c r="B33" s="274" t="str">
        <f>+'1.Budget Template-MJF-EU'!B141:S141</f>
        <v>Output 3.1: Strengthened capacities of communities on disaster preparedness and resilience in the CHT districts</v>
      </c>
      <c r="C33" s="275">
        <f>+'1.Budget Template-MJF-EU'!F149</f>
        <v>0</v>
      </c>
      <c r="D33" s="276">
        <f>IFERROR(C33/#REF!,0)</f>
        <v>0</v>
      </c>
      <c r="E33" s="277"/>
      <c r="F33" s="277"/>
      <c r="G33" s="278">
        <f t="shared" si="3"/>
        <v>0</v>
      </c>
      <c r="H33" s="275">
        <f t="shared" si="4"/>
        <v>0</v>
      </c>
      <c r="I33" s="279">
        <f t="shared" si="5"/>
        <v>0</v>
      </c>
    </row>
    <row r="34" spans="1:19" s="256" customFormat="1" ht="41.25" customHeight="1">
      <c r="A34" s="273" t="str">
        <f>+'1.Budget Template-MJF-EU'!A150</f>
        <v>6.3.5.3.2</v>
      </c>
      <c r="B34" s="274" t="str">
        <f>+'1.Budget Template-MJF-EU'!B150:S150</f>
        <v>Output 3.2: Increased access to social security services for the most vulnerable households</v>
      </c>
      <c r="C34" s="275">
        <f>+'1.Budget Template-MJF-EU'!F172</f>
        <v>0</v>
      </c>
      <c r="D34" s="276">
        <f>IFERROR(C34/#REF!,0)</f>
        <v>0</v>
      </c>
      <c r="E34" s="277"/>
      <c r="F34" s="277"/>
      <c r="G34" s="278">
        <f t="shared" si="3"/>
        <v>0</v>
      </c>
      <c r="H34" s="275">
        <f t="shared" si="4"/>
        <v>0</v>
      </c>
      <c r="I34" s="279">
        <f t="shared" si="5"/>
        <v>0</v>
      </c>
    </row>
    <row r="35" spans="1:19" s="256" customFormat="1" ht="27" customHeight="1">
      <c r="A35" s="273" t="str">
        <f>+'1.Budget Template-MJF-EU'!A175</f>
        <v>6.3.5.4</v>
      </c>
      <c r="B35" s="274" t="str">
        <f>+'1.Budget Template-MJF-EU'!B175:S175</f>
        <v>Conference/Seminar/Workshop/Day Observation</v>
      </c>
      <c r="C35" s="275">
        <f>+'1.Budget Template-MJF-EU'!F181</f>
        <v>0</v>
      </c>
      <c r="D35" s="276">
        <f>IFERROR(C35/#REF!,0)</f>
        <v>0</v>
      </c>
      <c r="E35" s="277"/>
      <c r="F35" s="277"/>
      <c r="G35" s="278">
        <f t="shared" si="3"/>
        <v>0</v>
      </c>
      <c r="H35" s="275">
        <f t="shared" si="4"/>
        <v>0</v>
      </c>
      <c r="I35" s="279">
        <f t="shared" si="5"/>
        <v>0</v>
      </c>
    </row>
    <row r="36" spans="1:19" s="256" customFormat="1">
      <c r="A36" s="273"/>
      <c r="B36" s="293" t="s">
        <v>590</v>
      </c>
      <c r="C36" s="283">
        <f>SUM(C11:C35)</f>
        <v>0</v>
      </c>
      <c r="D36" s="241">
        <f>IFERROR(C36/#REF!,0)</f>
        <v>0</v>
      </c>
      <c r="E36" s="294"/>
      <c r="F36" s="294"/>
      <c r="G36" s="295">
        <f t="shared" si="3"/>
        <v>0</v>
      </c>
      <c r="H36" s="283">
        <f>SUM(H11:H35)</f>
        <v>0</v>
      </c>
      <c r="I36" s="296">
        <f t="shared" si="5"/>
        <v>0</v>
      </c>
    </row>
    <row r="37" spans="1:19" s="256" customFormat="1">
      <c r="A37" s="280"/>
      <c r="B37" s="274"/>
      <c r="C37" s="275"/>
      <c r="D37" s="276"/>
      <c r="E37" s="277"/>
      <c r="F37" s="277"/>
      <c r="G37" s="278"/>
      <c r="H37" s="275"/>
      <c r="I37" s="279"/>
    </row>
    <row r="38" spans="1:19">
      <c r="A38" s="260"/>
      <c r="B38" s="261"/>
      <c r="C38" s="260"/>
      <c r="D38" s="260"/>
      <c r="E38" s="260"/>
      <c r="F38" s="260"/>
      <c r="G38" s="260"/>
      <c r="H38" s="260"/>
      <c r="I38" s="260"/>
    </row>
    <row r="39" spans="1:19">
      <c r="A39" s="260"/>
      <c r="B39" s="261"/>
      <c r="C39" s="260"/>
      <c r="D39" s="260"/>
      <c r="E39" s="260"/>
      <c r="F39" s="260"/>
      <c r="G39" s="260"/>
      <c r="H39" s="260"/>
      <c r="I39" s="260"/>
    </row>
    <row r="40" spans="1:19">
      <c r="A40" s="423" t="s">
        <v>580</v>
      </c>
      <c r="B40" s="423"/>
      <c r="C40" s="262"/>
      <c r="D40" s="263" t="s">
        <v>581</v>
      </c>
      <c r="E40" s="263"/>
      <c r="F40" s="263"/>
      <c r="G40" s="264"/>
      <c r="H40" s="424" t="s">
        <v>582</v>
      </c>
      <c r="I40" s="424"/>
      <c r="L40" s="265"/>
      <c r="M40" s="265"/>
      <c r="N40" s="263"/>
      <c r="O40" s="263"/>
      <c r="P40" s="263"/>
      <c r="Q40" s="263"/>
      <c r="R40" s="263"/>
      <c r="S40" s="263"/>
    </row>
    <row r="41" spans="1:19">
      <c r="A41" s="421" t="s">
        <v>583</v>
      </c>
      <c r="B41" s="421"/>
      <c r="C41" s="266"/>
      <c r="D41" s="267" t="s">
        <v>583</v>
      </c>
      <c r="E41" s="267"/>
      <c r="F41" s="267"/>
      <c r="G41" s="268"/>
      <c r="H41" s="422" t="s">
        <v>583</v>
      </c>
      <c r="I41" s="422"/>
      <c r="L41" s="269"/>
      <c r="M41" s="269"/>
      <c r="N41" s="267"/>
      <c r="O41" s="267"/>
      <c r="P41" s="267"/>
      <c r="Q41" s="267"/>
      <c r="R41" s="267"/>
      <c r="S41" s="267"/>
    </row>
    <row r="42" spans="1:19">
      <c r="A42" s="421" t="s">
        <v>584</v>
      </c>
      <c r="B42" s="421"/>
      <c r="C42" s="266"/>
      <c r="D42" s="267" t="s">
        <v>584</v>
      </c>
      <c r="E42" s="267"/>
      <c r="F42" s="267"/>
      <c r="G42" s="268"/>
      <c r="H42" s="422" t="s">
        <v>584</v>
      </c>
      <c r="I42" s="422"/>
      <c r="L42" s="269"/>
      <c r="M42" s="269"/>
      <c r="N42" s="267"/>
      <c r="O42" s="267"/>
      <c r="P42" s="267"/>
      <c r="Q42" s="267"/>
      <c r="R42" s="267"/>
      <c r="S42" s="267"/>
    </row>
    <row r="43" spans="1:19">
      <c r="A43" s="421" t="s">
        <v>585</v>
      </c>
      <c r="B43" s="421"/>
      <c r="C43" s="266"/>
      <c r="D43" s="267" t="s">
        <v>585</v>
      </c>
      <c r="E43" s="267"/>
      <c r="F43" s="267"/>
      <c r="G43" s="270"/>
      <c r="H43" s="422" t="s">
        <v>585</v>
      </c>
      <c r="I43" s="422"/>
      <c r="L43" s="269"/>
      <c r="M43" s="269"/>
      <c r="N43" s="267"/>
      <c r="O43" s="267"/>
      <c r="P43" s="267"/>
      <c r="Q43" s="267"/>
      <c r="R43" s="267"/>
      <c r="S43" s="267"/>
    </row>
    <row r="44" spans="1:19">
      <c r="A44" s="421" t="s">
        <v>586</v>
      </c>
      <c r="B44" s="421"/>
      <c r="C44" s="266"/>
      <c r="D44" s="442" t="s">
        <v>586</v>
      </c>
      <c r="E44" s="442"/>
      <c r="F44" s="442"/>
      <c r="G44" s="268"/>
      <c r="H44" s="422" t="s">
        <v>586</v>
      </c>
      <c r="I44" s="422"/>
      <c r="L44" s="271"/>
      <c r="M44" s="271"/>
      <c r="N44" s="267"/>
      <c r="O44" s="267"/>
      <c r="P44" s="267"/>
      <c r="Q44" s="267"/>
      <c r="R44" s="267"/>
      <c r="S44" s="267"/>
    </row>
    <row r="45" spans="1:19">
      <c r="A45" s="260"/>
      <c r="B45" s="260"/>
      <c r="C45" s="260"/>
      <c r="G45" s="260"/>
      <c r="H45" s="260"/>
      <c r="I45" s="260"/>
    </row>
    <row r="46" spans="1:19">
      <c r="A46" s="260"/>
      <c r="B46" s="260"/>
      <c r="C46" s="260"/>
      <c r="D46" s="260"/>
      <c r="E46" s="260"/>
      <c r="F46" s="260"/>
      <c r="G46" s="260"/>
      <c r="H46" s="260"/>
      <c r="I46" s="260"/>
    </row>
    <row r="47" spans="1:19">
      <c r="A47" s="260"/>
      <c r="B47" s="261"/>
      <c r="C47" s="260"/>
      <c r="D47" s="260"/>
      <c r="E47" s="260"/>
      <c r="F47" s="260"/>
      <c r="G47" s="260"/>
      <c r="H47" s="260"/>
      <c r="I47" s="260"/>
    </row>
    <row r="48" spans="1:19">
      <c r="A48" s="260"/>
      <c r="B48" s="261"/>
      <c r="C48" s="260"/>
      <c r="D48" s="260"/>
      <c r="E48" s="260"/>
      <c r="F48" s="260"/>
      <c r="G48" s="260"/>
      <c r="H48" s="260"/>
      <c r="I48" s="260"/>
    </row>
    <row r="51" spans="2:2">
      <c r="B51" s="272"/>
    </row>
    <row r="52" spans="2:2" s="272" customFormat="1"/>
    <row r="53" spans="2:2" s="272" customFormat="1" ht="12.75" customHeight="1"/>
    <row r="54" spans="2:2" s="272" customFormat="1"/>
    <row r="55" spans="2:2" s="272" customFormat="1"/>
    <row r="56" spans="2:2" s="272" customFormat="1"/>
    <row r="57" spans="2:2" s="272" customFormat="1"/>
    <row r="58" spans="2:2" s="272" customFormat="1"/>
  </sheetData>
  <mergeCells count="25">
    <mergeCell ref="A4:F4"/>
    <mergeCell ref="A1:I1"/>
    <mergeCell ref="A2:B2"/>
    <mergeCell ref="G2:H2"/>
    <mergeCell ref="A3:C3"/>
    <mergeCell ref="G3:H3"/>
    <mergeCell ref="A40:B40"/>
    <mergeCell ref="H40:I40"/>
    <mergeCell ref="A41:B41"/>
    <mergeCell ref="H41:I41"/>
    <mergeCell ref="A5:B5"/>
    <mergeCell ref="G5:H5"/>
    <mergeCell ref="A6:B6"/>
    <mergeCell ref="A7:A8"/>
    <mergeCell ref="B7:B8"/>
    <mergeCell ref="C7:D7"/>
    <mergeCell ref="E7:G7"/>
    <mergeCell ref="H7:I7"/>
    <mergeCell ref="A42:B42"/>
    <mergeCell ref="H42:I42"/>
    <mergeCell ref="A43:B43"/>
    <mergeCell ref="H43:I43"/>
    <mergeCell ref="A44:B44"/>
    <mergeCell ref="D44:F44"/>
    <mergeCell ref="H44:I44"/>
  </mergeCells>
  <pageMargins left="0.7" right="0.2" top="0.5" bottom="0.2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Budget guideline </vt:lpstr>
      <vt:lpstr>1.Budget Template-MJF-EU</vt:lpstr>
      <vt:lpstr>Extra sheet for calculation PNG</vt:lpstr>
      <vt:lpstr>2.Justification</vt:lpstr>
      <vt:lpstr>3. Gender Budget</vt:lpstr>
      <vt:lpstr>'1.Budget Template-MJF-EU'!Print_Area</vt:lpstr>
      <vt:lpstr>'3. Gender Budget'!Print_Area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Laura.GIAMBELLI@ec.europa.eu</dc:creator>
  <cp:lastModifiedBy>Pintu Kumar Dutta</cp:lastModifiedBy>
  <cp:lastPrinted>2023-01-05T09:04:45Z</cp:lastPrinted>
  <dcterms:created xsi:type="dcterms:W3CDTF">2000-04-10T10:46:44Z</dcterms:created>
  <dcterms:modified xsi:type="dcterms:W3CDTF">2023-04-06T07:38:50Z</dcterms:modified>
</cp:coreProperties>
</file>